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nikdokht\Downloads\اطلاعات جدید سایت\"/>
    </mc:Choice>
  </mc:AlternateContent>
  <xr:revisionPtr revIDLastSave="0" documentId="13_ncr:1_{66DCBFDC-84E4-40FE-98FE-130D9D76F12A}" xr6:coauthVersionLast="47" xr6:coauthVersionMax="47" xr10:uidLastSave="{00000000-0000-0000-0000-000000000000}"/>
  <bookViews>
    <workbookView xWindow="-120" yWindow="-120" windowWidth="29040" windowHeight="15840" tabRatio="747" xr2:uid="{00000000-000D-0000-FFFF-FFFF00000000}"/>
  </bookViews>
  <sheets>
    <sheet name="پارکهای جنگلی 140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" i="1" l="1"/>
  <c r="I162" i="1" l="1"/>
  <c r="G43" i="1" l="1"/>
  <c r="G97" i="1"/>
  <c r="G234" i="1"/>
  <c r="H310" i="1" l="1"/>
  <c r="I259" i="1"/>
  <c r="J259" i="1"/>
  <c r="K259" i="1"/>
  <c r="H259" i="1"/>
  <c r="I351" i="1"/>
  <c r="J351" i="1"/>
  <c r="K351" i="1"/>
  <c r="H351" i="1"/>
  <c r="I310" i="1"/>
  <c r="J310" i="1"/>
  <c r="K310" i="1"/>
  <c r="I340" i="1"/>
  <c r="J340" i="1"/>
  <c r="K340" i="1"/>
  <c r="H340" i="1"/>
  <c r="I330" i="1"/>
  <c r="J330" i="1"/>
  <c r="K330" i="1"/>
  <c r="H330" i="1"/>
  <c r="I321" i="1"/>
  <c r="J321" i="1"/>
  <c r="K321" i="1"/>
  <c r="H321" i="1"/>
  <c r="I297" i="1"/>
  <c r="J297" i="1"/>
  <c r="K297" i="1"/>
  <c r="H297" i="1"/>
  <c r="I279" i="1"/>
  <c r="J279" i="1"/>
  <c r="K279" i="1"/>
  <c r="H279" i="1"/>
  <c r="I255" i="1"/>
  <c r="J255" i="1"/>
  <c r="K255" i="1"/>
  <c r="H255" i="1"/>
  <c r="I243" i="1"/>
  <c r="J243" i="1"/>
  <c r="K243" i="1"/>
  <c r="H243" i="1"/>
  <c r="I233" i="1"/>
  <c r="J233" i="1"/>
  <c r="K233" i="1"/>
  <c r="H233" i="1"/>
  <c r="I206" i="1"/>
  <c r="J206" i="1"/>
  <c r="K206" i="1"/>
  <c r="H206" i="1"/>
  <c r="I199" i="1"/>
  <c r="J199" i="1"/>
  <c r="K199" i="1"/>
  <c r="H199" i="1"/>
  <c r="I179" i="1"/>
  <c r="J179" i="1"/>
  <c r="K179" i="1"/>
  <c r="H179" i="1"/>
  <c r="I171" i="1"/>
  <c r="J171" i="1"/>
  <c r="K171" i="1"/>
  <c r="H171" i="1"/>
  <c r="K42" i="1"/>
  <c r="I42" i="1"/>
  <c r="I166" i="1"/>
  <c r="J166" i="1"/>
  <c r="K166" i="1"/>
  <c r="H166" i="1"/>
  <c r="J162" i="1"/>
  <c r="K162" i="1"/>
  <c r="H162" i="1"/>
  <c r="I123" i="1"/>
  <c r="J123" i="1"/>
  <c r="K123" i="1"/>
  <c r="H123" i="1"/>
  <c r="I113" i="1"/>
  <c r="J113" i="1"/>
  <c r="K113" i="1"/>
  <c r="H113" i="1"/>
  <c r="I96" i="1"/>
  <c r="J96" i="1"/>
  <c r="K96" i="1"/>
  <c r="H96" i="1"/>
  <c r="I71" i="1"/>
  <c r="J71" i="1"/>
  <c r="K71" i="1"/>
  <c r="H71" i="1"/>
  <c r="I62" i="1"/>
  <c r="J62" i="1"/>
  <c r="K62" i="1"/>
  <c r="H62" i="1"/>
  <c r="J42" i="1"/>
  <c r="H42" i="1"/>
  <c r="I34" i="1"/>
  <c r="J34" i="1"/>
  <c r="K34" i="1"/>
  <c r="H34" i="1"/>
  <c r="K29" i="1"/>
  <c r="J29" i="1"/>
  <c r="I29" i="1"/>
  <c r="H29" i="1"/>
  <c r="K352" i="1" l="1"/>
  <c r="I352" i="1"/>
  <c r="G163" i="1"/>
  <c r="G44" i="1"/>
  <c r="G63" i="1"/>
  <c r="G72" i="1"/>
  <c r="G98" i="1"/>
  <c r="G124" i="1"/>
  <c r="G341" i="1"/>
  <c r="G256" i="1"/>
  <c r="G298" i="1"/>
  <c r="G7" i="1"/>
  <c r="G352" i="1" s="1"/>
  <c r="G30" i="1"/>
  <c r="G35" i="1"/>
  <c r="G167" i="1"/>
  <c r="G172" i="1"/>
  <c r="G180" i="1"/>
  <c r="G200" i="1"/>
  <c r="G207" i="1"/>
  <c r="G235" i="1"/>
  <c r="G244" i="1"/>
  <c r="G260" i="1"/>
  <c r="G280" i="1"/>
  <c r="G311" i="1"/>
  <c r="G322" i="1"/>
  <c r="G331" i="1"/>
  <c r="G114" i="1"/>
  <c r="J6" i="1"/>
  <c r="J352" i="1" s="1"/>
  <c r="H6" i="1"/>
  <c r="H352" i="1" l="1"/>
  <c r="F44" i="1"/>
  <c r="F352" i="1" s="1"/>
</calcChain>
</file>

<file path=xl/sharedStrings.xml><?xml version="1.0" encoding="utf-8"?>
<sst xmlns="http://schemas.openxmlformats.org/spreadsheetml/2006/main" count="712" uniqueCount="532">
  <si>
    <t>ردیف</t>
  </si>
  <si>
    <t>نام شهرستان</t>
  </si>
  <si>
    <t>نام پارک جنگلی</t>
  </si>
  <si>
    <t>استان</t>
  </si>
  <si>
    <t>کلیبر</t>
  </si>
  <si>
    <t>مکیدی</t>
  </si>
  <si>
    <t>آذربایجان شرقی</t>
  </si>
  <si>
    <t>ارومیه</t>
  </si>
  <si>
    <t>طرزیلو</t>
  </si>
  <si>
    <t>دره شهدا</t>
  </si>
  <si>
    <t>شیخ تپه(بهنق)</t>
  </si>
  <si>
    <t>اشنویه</t>
  </si>
  <si>
    <t>قلاتوک</t>
  </si>
  <si>
    <t>میرآباد</t>
  </si>
  <si>
    <t>پیرانشهر</t>
  </si>
  <si>
    <t>یادواره شهدا</t>
  </si>
  <si>
    <t>پردانان</t>
  </si>
  <si>
    <t>سردشت</t>
  </si>
  <si>
    <t>آزادگان</t>
  </si>
  <si>
    <t>نقده</t>
  </si>
  <si>
    <t>سلطان یعقوب</t>
  </si>
  <si>
    <t>شاهیندژ</t>
  </si>
  <si>
    <t>استقلال</t>
  </si>
  <si>
    <t>شهدا</t>
  </si>
  <si>
    <t>بوکان</t>
  </si>
  <si>
    <t>کیوه رش</t>
  </si>
  <si>
    <t>ماکو</t>
  </si>
  <si>
    <t>بش گوز</t>
  </si>
  <si>
    <t>خوی</t>
  </si>
  <si>
    <t>داغلارباغی</t>
  </si>
  <si>
    <t>هرداتپه</t>
  </si>
  <si>
    <t>اورتا تپه</t>
  </si>
  <si>
    <t>اوچ تپه لر</t>
  </si>
  <si>
    <t>اوغلان قالا</t>
  </si>
  <si>
    <t>قرمزی داش</t>
  </si>
  <si>
    <t>ارشلو</t>
  </si>
  <si>
    <t>آذربایجان غربی</t>
  </si>
  <si>
    <t>مشگین شهر</t>
  </si>
  <si>
    <t>اجاق داغي</t>
  </si>
  <si>
    <t>خياوچاي</t>
  </si>
  <si>
    <t>نیر</t>
  </si>
  <si>
    <t>بولاغلار</t>
  </si>
  <si>
    <t>اردبیل</t>
  </si>
  <si>
    <t>گلپایگان</t>
  </si>
  <si>
    <t>شهید اطیابی</t>
  </si>
  <si>
    <t>سمیرم</t>
  </si>
  <si>
    <t>شهید امینی</t>
  </si>
  <si>
    <t>شهرضا</t>
  </si>
  <si>
    <t>امین آباد</t>
  </si>
  <si>
    <t>کاشان</t>
  </si>
  <si>
    <t>کوهستانی خنب</t>
  </si>
  <si>
    <t>قرقچی</t>
  </si>
  <si>
    <t>برخوار</t>
  </si>
  <si>
    <t>کمشچه</t>
  </si>
  <si>
    <t>اصفهان</t>
  </si>
  <si>
    <t>کرج</t>
  </si>
  <si>
    <t>جهان نما</t>
  </si>
  <si>
    <t>البرز</t>
  </si>
  <si>
    <t xml:space="preserve">ایلام </t>
  </si>
  <si>
    <t>ایلام</t>
  </si>
  <si>
    <t>ارغوان</t>
  </si>
  <si>
    <t>دالاب</t>
  </si>
  <si>
    <t>دهلران</t>
  </si>
  <si>
    <t>شهید باهنر</t>
  </si>
  <si>
    <t>آبگرم</t>
  </si>
  <si>
    <t>میمه</t>
  </si>
  <si>
    <t>آبدانان</t>
  </si>
  <si>
    <t>انفال</t>
  </si>
  <si>
    <t>هزار در</t>
  </si>
  <si>
    <t>مهران</t>
  </si>
  <si>
    <t>رضا آباد</t>
  </si>
  <si>
    <t>دره شهر</t>
  </si>
  <si>
    <t>کوثر</t>
  </si>
  <si>
    <t>سراب سراب</t>
  </si>
  <si>
    <t>ایوان</t>
  </si>
  <si>
    <t>سراب</t>
  </si>
  <si>
    <t>چرداول</t>
  </si>
  <si>
    <t>خرم</t>
  </si>
  <si>
    <t>سیمره</t>
  </si>
  <si>
    <t>سیروان</t>
  </si>
  <si>
    <t>امامزاده سيد علي</t>
  </si>
  <si>
    <t>ملكشاهي</t>
  </si>
  <si>
    <t>شهدای باولگ</t>
  </si>
  <si>
    <t>دیلم</t>
  </si>
  <si>
    <t>عامری</t>
  </si>
  <si>
    <t>بوشهر</t>
  </si>
  <si>
    <t>چاهکوتاه</t>
  </si>
  <si>
    <t>تنگستان</t>
  </si>
  <si>
    <t>بنه گز</t>
  </si>
  <si>
    <t>علی آباد</t>
  </si>
  <si>
    <t>دیر</t>
  </si>
  <si>
    <t>کنگان</t>
  </si>
  <si>
    <t>بنک</t>
  </si>
  <si>
    <t>دشتی</t>
  </si>
  <si>
    <t>چاهچاهو</t>
  </si>
  <si>
    <t>دشتستان</t>
  </si>
  <si>
    <t>سرکره</t>
  </si>
  <si>
    <t>شمیرانات</t>
  </si>
  <si>
    <t>آبک</t>
  </si>
  <si>
    <t>نیلوفر</t>
  </si>
  <si>
    <t>تهران</t>
  </si>
  <si>
    <t>سرخه حصار</t>
  </si>
  <si>
    <t>لویزان</t>
  </si>
  <si>
    <t>جنوب کرمان</t>
  </si>
  <si>
    <t>جیرفت</t>
  </si>
  <si>
    <t>محمد آباد جبالبارز</t>
  </si>
  <si>
    <t>شهرکرد</t>
  </si>
  <si>
    <t>تهلیجان</t>
  </si>
  <si>
    <t>اردل</t>
  </si>
  <si>
    <t>لردگان</t>
  </si>
  <si>
    <t>پروز</t>
  </si>
  <si>
    <t>چهارطاق</t>
  </si>
  <si>
    <t>چهارمحال بختیاری</t>
  </si>
  <si>
    <t>طبس</t>
  </si>
  <si>
    <t>بيرجند</t>
  </si>
  <si>
    <t>خوسف</t>
  </si>
  <si>
    <t>خور</t>
  </si>
  <si>
    <t>نهبندان</t>
  </si>
  <si>
    <t>طبسین</t>
  </si>
  <si>
    <t>قاینات</t>
  </si>
  <si>
    <t>قهستان</t>
  </si>
  <si>
    <t>فردوس</t>
  </si>
  <si>
    <t>بشرويه</t>
  </si>
  <si>
    <t>طريق الرضا</t>
  </si>
  <si>
    <t>سربیشه</t>
  </si>
  <si>
    <t>خراسان جنوبی</t>
  </si>
  <si>
    <t>چناران</t>
  </si>
  <si>
    <t>رادكان</t>
  </si>
  <si>
    <t>گناباد</t>
  </si>
  <si>
    <t>قوژد</t>
  </si>
  <si>
    <t>تربت جام</t>
  </si>
  <si>
    <t>شهيد عظيمي</t>
  </si>
  <si>
    <t>درگز</t>
  </si>
  <si>
    <t>سبزوار</t>
  </si>
  <si>
    <t>شهید فرومندی</t>
  </si>
  <si>
    <t>بردسكن</t>
  </si>
  <si>
    <t>درونه ( بين راهي )</t>
  </si>
  <si>
    <t>تربت حيدريه</t>
  </si>
  <si>
    <t>شهید حجتی</t>
  </si>
  <si>
    <t>قوچان</t>
  </si>
  <si>
    <t>شهداي امام قلي</t>
  </si>
  <si>
    <t>سرخس</t>
  </si>
  <si>
    <t xml:space="preserve">مرزداران </t>
  </si>
  <si>
    <t>خواف</t>
  </si>
  <si>
    <t>بهار</t>
  </si>
  <si>
    <t>باخرز</t>
  </si>
  <si>
    <t>شهيدابراهيمي</t>
  </si>
  <si>
    <t>بجستان</t>
  </si>
  <si>
    <t>كوير پارك</t>
  </si>
  <si>
    <t>كاشمر</t>
  </si>
  <si>
    <t>سيد مرتضي</t>
  </si>
  <si>
    <t>فريمان</t>
  </si>
  <si>
    <t xml:space="preserve">سفيد سنگ </t>
  </si>
  <si>
    <t>طرقبه</t>
  </si>
  <si>
    <t>آرام پارک</t>
  </si>
  <si>
    <t>چالیدره</t>
  </si>
  <si>
    <t>ارغوان دره</t>
  </si>
  <si>
    <t>جوین</t>
  </si>
  <si>
    <t>نقاب</t>
  </si>
  <si>
    <t>رشتخوار</t>
  </si>
  <si>
    <t>چهل ماه</t>
  </si>
  <si>
    <t>کمربند سبز سنگان</t>
  </si>
  <si>
    <t>شاه سنجان</t>
  </si>
  <si>
    <t>تایباد</t>
  </si>
  <si>
    <t>پارک  مولانا</t>
  </si>
  <si>
    <t>پارک سد</t>
  </si>
  <si>
    <t>مه ولات</t>
  </si>
  <si>
    <t>نشتیفان</t>
  </si>
  <si>
    <t xml:space="preserve"> مشهد</t>
  </si>
  <si>
    <t>ملک آباد</t>
  </si>
  <si>
    <t>جغتای</t>
  </si>
  <si>
    <t>ستارگان</t>
  </si>
  <si>
    <t>نیشابور</t>
  </si>
  <si>
    <t>بشر آباد( شهید قاجاریان)</t>
  </si>
  <si>
    <t>مشهد</t>
  </si>
  <si>
    <t>گلمکان</t>
  </si>
  <si>
    <t>کاشمر</t>
  </si>
  <si>
    <t>شهر ریوش</t>
  </si>
  <si>
    <t>خوشاب</t>
  </si>
  <si>
    <t>سلطان آباد</t>
  </si>
  <si>
    <t>تربت حیدریه</t>
  </si>
  <si>
    <t>رباط سنگ</t>
  </si>
  <si>
    <t>کلات</t>
  </si>
  <si>
    <t>ارتکند</t>
  </si>
  <si>
    <t>بار</t>
  </si>
  <si>
    <t>خراسان رضوی</t>
  </si>
  <si>
    <t>شیروان</t>
  </si>
  <si>
    <t>گرزو</t>
  </si>
  <si>
    <t>اسفراین</t>
  </si>
  <si>
    <t>پلمیس</t>
  </si>
  <si>
    <t>رازو جرگلان</t>
  </si>
  <si>
    <t>گوینیک</t>
  </si>
  <si>
    <t>خراسان شمالی</t>
  </si>
  <si>
    <t>دزفول</t>
  </si>
  <si>
    <t>لاله</t>
  </si>
  <si>
    <t>میلاد</t>
  </si>
  <si>
    <t>بهبهان</t>
  </si>
  <si>
    <t>سلمان فارسی</t>
  </si>
  <si>
    <t>حمیدیه</t>
  </si>
  <si>
    <t>گمبوعه</t>
  </si>
  <si>
    <t>خوزستان</t>
  </si>
  <si>
    <t>زنجان</t>
  </si>
  <si>
    <t>ملت</t>
  </si>
  <si>
    <t>ارم</t>
  </si>
  <si>
    <t>گلستان</t>
  </si>
  <si>
    <t>گرده داغ</t>
  </si>
  <si>
    <t>خانه بوران</t>
  </si>
  <si>
    <t>جنوب زنجان</t>
  </si>
  <si>
    <t>ماهنشان</t>
  </si>
  <si>
    <t>گرمسار</t>
  </si>
  <si>
    <t>پرفسور کردوانی</t>
  </si>
  <si>
    <t>آرادان</t>
  </si>
  <si>
    <t>ده نمک</t>
  </si>
  <si>
    <t xml:space="preserve">سرخه </t>
  </si>
  <si>
    <t>سیدآباد</t>
  </si>
  <si>
    <t>سمنان</t>
  </si>
  <si>
    <t>سوکان</t>
  </si>
  <si>
    <t>17شهریور</t>
  </si>
  <si>
    <t>کوهستان</t>
  </si>
  <si>
    <t>مهدیشهر</t>
  </si>
  <si>
    <t>امیر کبیر</t>
  </si>
  <si>
    <t>یاقوت سرخ</t>
  </si>
  <si>
    <t>طالب آباد</t>
  </si>
  <si>
    <t>دامغان</t>
  </si>
  <si>
    <t>دانشجو</t>
  </si>
  <si>
    <t>ولیعصر</t>
  </si>
  <si>
    <t>شهید ساجدی</t>
  </si>
  <si>
    <t>جمالیه</t>
  </si>
  <si>
    <t>دیباج</t>
  </si>
  <si>
    <t>پیر خوشدر</t>
  </si>
  <si>
    <t>شاهرود</t>
  </si>
  <si>
    <t>چغولگیر</t>
  </si>
  <si>
    <t>بیارجمند</t>
  </si>
  <si>
    <t>میامی</t>
  </si>
  <si>
    <t>آب مرجان</t>
  </si>
  <si>
    <t>سراوان</t>
  </si>
  <si>
    <t>زاهدان</t>
  </si>
  <si>
    <t>ایرانشهر</t>
  </si>
  <si>
    <t>بمپور</t>
  </si>
  <si>
    <t>خاش</t>
  </si>
  <si>
    <t>نور</t>
  </si>
  <si>
    <t>چابهار</t>
  </si>
  <si>
    <t>وحدت طیس کوپان</t>
  </si>
  <si>
    <t>سیستان و بلوچستان</t>
  </si>
  <si>
    <t>شيراز</t>
  </si>
  <si>
    <t xml:space="preserve"> پارك جنگلی انقلاب</t>
  </si>
  <si>
    <t>داراب</t>
  </si>
  <si>
    <t>پارك جنگلی داراب</t>
  </si>
  <si>
    <t>ني ريز</t>
  </si>
  <si>
    <t>پارك جنگلي ني ريز</t>
  </si>
  <si>
    <t>فيروزآباد</t>
  </si>
  <si>
    <t>پارك جنگلي خرقه</t>
  </si>
  <si>
    <t>آباده</t>
  </si>
  <si>
    <t>پارك جنگلي ايزدخواست</t>
  </si>
  <si>
    <t>پارك جنگلي فرهمند</t>
  </si>
  <si>
    <t>مهر</t>
  </si>
  <si>
    <t>پارك جنگلي خوزي</t>
  </si>
  <si>
    <t>پارك جنگلي مهر</t>
  </si>
  <si>
    <t>استهبان</t>
  </si>
  <si>
    <t>پارك جنگلي زيتون</t>
  </si>
  <si>
    <t>لامرد</t>
  </si>
  <si>
    <t>پارك جنگلي چاه عيني(علامرودشت)</t>
  </si>
  <si>
    <t>پارك جنگلي لامرد</t>
  </si>
  <si>
    <t>پارك جنگلي اشكنان</t>
  </si>
  <si>
    <t>لار</t>
  </si>
  <si>
    <t xml:space="preserve">پارك جنگلي بيرم </t>
  </si>
  <si>
    <t>پارك جنگلي شهداي لارستان</t>
  </si>
  <si>
    <t>پارك جنگلي خور</t>
  </si>
  <si>
    <t>اقليد</t>
  </si>
  <si>
    <t>پارك جنگلي صغاد الاصود</t>
  </si>
  <si>
    <t>فسا</t>
  </si>
  <si>
    <t>قسمتي از پارك جنگلي فسا</t>
  </si>
  <si>
    <t>پارك جنگلي فسا(شهيد بهرام نيا)</t>
  </si>
  <si>
    <t xml:space="preserve">قير و كارزين </t>
  </si>
  <si>
    <t>پارك جنگلي آبسكويه</t>
  </si>
  <si>
    <t>ممسني</t>
  </si>
  <si>
    <t>پارك جنگلي شهيد چمران</t>
  </si>
  <si>
    <t>پارك جنگلي رودبال داراب</t>
  </si>
  <si>
    <t>ارسنجان</t>
  </si>
  <si>
    <t xml:space="preserve">پارك چشمه بناب </t>
  </si>
  <si>
    <t>كازرون</t>
  </si>
  <si>
    <t>سپيدان</t>
  </si>
  <si>
    <t>پارك جنگلي شش پير</t>
  </si>
  <si>
    <t>پاسارگاد</t>
  </si>
  <si>
    <t>چشمه ابوالمهدي</t>
  </si>
  <si>
    <t>فارس</t>
  </si>
  <si>
    <t>قزوین</t>
  </si>
  <si>
    <t>شهداء</t>
  </si>
  <si>
    <t>قم</t>
  </si>
  <si>
    <t>قم (علوی)</t>
  </si>
  <si>
    <t>هموار لکها (غدیر)</t>
  </si>
  <si>
    <t>اسلام آباد 
و فرمانداری (معصومیه)</t>
  </si>
  <si>
    <t>غرب نیروگاه
 حرارتی</t>
  </si>
  <si>
    <t>پیامبر اعظم</t>
  </si>
  <si>
    <t>ثامن الائمه (ع)</t>
  </si>
  <si>
    <t>سنندج</t>
  </si>
  <si>
    <t>بانه</t>
  </si>
  <si>
    <t>کامیاران</t>
  </si>
  <si>
    <t>کردستان</t>
  </si>
  <si>
    <t>سنقر</t>
  </si>
  <si>
    <t>کنگاور</t>
  </si>
  <si>
    <t>شاهد</t>
  </si>
  <si>
    <t>بید سرخ</t>
  </si>
  <si>
    <t>صحنه</t>
  </si>
  <si>
    <t>امام علی(ع)</t>
  </si>
  <si>
    <t xml:space="preserve"> هرسین</t>
  </si>
  <si>
    <t>دیوانگاه</t>
  </si>
  <si>
    <t>هرسین</t>
  </si>
  <si>
    <t>بیستون</t>
  </si>
  <si>
    <t>کرمانشاه</t>
  </si>
  <si>
    <t>چشمه سفید</t>
  </si>
  <si>
    <t xml:space="preserve"> کرمانشاه</t>
  </si>
  <si>
    <t>ظفر</t>
  </si>
  <si>
    <t>اسلام اباد</t>
  </si>
  <si>
    <t>سیاه خور</t>
  </si>
  <si>
    <t xml:space="preserve"> روانسر</t>
  </si>
  <si>
    <t>سلکان</t>
  </si>
  <si>
    <t xml:space="preserve"> سرپل ذهاب</t>
  </si>
  <si>
    <t>بابا اسکندر</t>
  </si>
  <si>
    <t>سر پل ذهاب</t>
  </si>
  <si>
    <t>ریخک</t>
  </si>
  <si>
    <t>قصر شیرین</t>
  </si>
  <si>
    <t>عرفه</t>
  </si>
  <si>
    <t>قصرشیرین</t>
  </si>
  <si>
    <t xml:space="preserve"> قصرشیرین</t>
  </si>
  <si>
    <t>21 آبان( خراطها)</t>
  </si>
  <si>
    <t>گیلانغرب</t>
  </si>
  <si>
    <t>جوانرود</t>
  </si>
  <si>
    <t>ساروان</t>
  </si>
  <si>
    <t>سرخیدر</t>
  </si>
  <si>
    <t>سرپل ذهاب</t>
  </si>
  <si>
    <t>شهدا( ورودی سرپل)</t>
  </si>
  <si>
    <t>بویراحمد</t>
  </si>
  <si>
    <t>سرآبید مختار</t>
  </si>
  <si>
    <t>امام زاده مختار</t>
  </si>
  <si>
    <t>امام زاده شاه قاسم</t>
  </si>
  <si>
    <t>شمال شهریاسوج</t>
  </si>
  <si>
    <t>کهوا</t>
  </si>
  <si>
    <t>دنا</t>
  </si>
  <si>
    <t>امیرآباد</t>
  </si>
  <si>
    <t>اندرسا</t>
  </si>
  <si>
    <t>تپه اندرسا</t>
  </si>
  <si>
    <t>گچساران</t>
  </si>
  <si>
    <t>شهید کریمیان</t>
  </si>
  <si>
    <t>تپه های کشتارگاه</t>
  </si>
  <si>
    <t>ناصر اباد</t>
  </si>
  <si>
    <t>کهگیلویه</t>
  </si>
  <si>
    <t>دشت مازه</t>
  </si>
  <si>
    <t>پاپر سوق</t>
  </si>
  <si>
    <t>ستنان</t>
  </si>
  <si>
    <t>لنده</t>
  </si>
  <si>
    <t>بهمئی</t>
  </si>
  <si>
    <t>چرام</t>
  </si>
  <si>
    <t>بردیان</t>
  </si>
  <si>
    <t>اراک</t>
  </si>
  <si>
    <t xml:space="preserve">شهید باهتر </t>
  </si>
  <si>
    <t>فدک</t>
  </si>
  <si>
    <t>شهید رجایی</t>
  </si>
  <si>
    <t>خمین</t>
  </si>
  <si>
    <t>بوجه</t>
  </si>
  <si>
    <t xml:space="preserve">ولایت </t>
  </si>
  <si>
    <t>ساوه</t>
  </si>
  <si>
    <t>شهید چمران</t>
  </si>
  <si>
    <t xml:space="preserve">آشتیان </t>
  </si>
  <si>
    <t>کوه آشتیان</t>
  </si>
  <si>
    <t>آشتیان</t>
  </si>
  <si>
    <t xml:space="preserve">دلیجان </t>
  </si>
  <si>
    <t>پانزده خرداد</t>
  </si>
  <si>
    <t>مرکزی</t>
  </si>
  <si>
    <t>بندرعباس</t>
  </si>
  <si>
    <t>پارک جهاد</t>
  </si>
  <si>
    <t>حاجی آباد</t>
  </si>
  <si>
    <t>پارک جوانشیر</t>
  </si>
  <si>
    <t>بندرلنگه</t>
  </si>
  <si>
    <t>کوهین</t>
  </si>
  <si>
    <t>پاریسان</t>
  </si>
  <si>
    <t>جگ جگ</t>
  </si>
  <si>
    <t>بستک</t>
  </si>
  <si>
    <t>دهنگ</t>
  </si>
  <si>
    <t>میناب</t>
  </si>
  <si>
    <t>دمشهر</t>
  </si>
  <si>
    <t>رودان</t>
  </si>
  <si>
    <t>معزآباد</t>
  </si>
  <si>
    <t xml:space="preserve">جاسک </t>
  </si>
  <si>
    <t>جاسک کهنه</t>
  </si>
  <si>
    <t>هرمزگان</t>
  </si>
  <si>
    <t>کرمان</t>
  </si>
  <si>
    <t>لرستان</t>
  </si>
  <si>
    <t>یزد</t>
  </si>
  <si>
    <t>مادر</t>
  </si>
  <si>
    <t>بم</t>
  </si>
  <si>
    <t>بافق</t>
  </si>
  <si>
    <t>اردکان</t>
  </si>
  <si>
    <t>اشکذر</t>
  </si>
  <si>
    <t xml:space="preserve">میبد </t>
  </si>
  <si>
    <t>ابرکوه</t>
  </si>
  <si>
    <t>مهریز</t>
  </si>
  <si>
    <t>تفت</t>
  </si>
  <si>
    <t>بیشه در</t>
  </si>
  <si>
    <t>طریق الرضا</t>
  </si>
  <si>
    <t>پایدار</t>
  </si>
  <si>
    <t>جنت</t>
  </si>
  <si>
    <t>غدیر</t>
  </si>
  <si>
    <t>اسفند آباد</t>
  </si>
  <si>
    <t>فراغه</t>
  </si>
  <si>
    <t>چشمه تامهر</t>
  </si>
  <si>
    <t>خرم آباد</t>
  </si>
  <si>
    <t>دورود</t>
  </si>
  <si>
    <t>ازنا</t>
  </si>
  <si>
    <t>الیگودرز</t>
  </si>
  <si>
    <t>پلدختر</t>
  </si>
  <si>
    <t>کوهدشت</t>
  </si>
  <si>
    <t>بام لرستان</t>
  </si>
  <si>
    <t>خرم شوراب</t>
  </si>
  <si>
    <t>گهر</t>
  </si>
  <si>
    <t>گاماسیاب</t>
  </si>
  <si>
    <t>مساحت (هکتار)</t>
  </si>
  <si>
    <t>همدان</t>
  </si>
  <si>
    <t>حیدره</t>
  </si>
  <si>
    <t>سد اکباتان</t>
  </si>
  <si>
    <t>نهاوند</t>
  </si>
  <si>
    <t>گیان</t>
  </si>
  <si>
    <t>ابوذر</t>
  </si>
  <si>
    <t>اسدآباد</t>
  </si>
  <si>
    <t>زا ئر</t>
  </si>
  <si>
    <t>ملایر</t>
  </si>
  <si>
    <t>میرزاکوچک خان</t>
  </si>
  <si>
    <t xml:space="preserve">مخملکوه </t>
  </si>
  <si>
    <t>بلوران(شهید کونانی)</t>
  </si>
  <si>
    <t xml:space="preserve">نورآباد </t>
  </si>
  <si>
    <t xml:space="preserve">سفیدکوه </t>
  </si>
  <si>
    <t xml:space="preserve">بنفشه </t>
  </si>
  <si>
    <t xml:space="preserve">کرمان </t>
  </si>
  <si>
    <t>بهاباد</t>
  </si>
  <si>
    <t>تعداد</t>
  </si>
  <si>
    <t>مجموع</t>
  </si>
  <si>
    <t>کهگیلویه و بویراحمد</t>
  </si>
  <si>
    <t>داورزن</t>
  </si>
  <si>
    <t>پارک داورزن</t>
  </si>
  <si>
    <t>پیشکوه</t>
  </si>
  <si>
    <t>کامه</t>
  </si>
  <si>
    <t>چپقلی</t>
  </si>
  <si>
    <t>بروجرد</t>
  </si>
  <si>
    <t>شهید بهشتی</t>
  </si>
  <si>
    <t>فجر صفا</t>
  </si>
  <si>
    <t>دهکده سبز</t>
  </si>
  <si>
    <t>مریوان</t>
  </si>
  <si>
    <t>خرگوش دره</t>
  </si>
  <si>
    <t>کوهسار</t>
  </si>
  <si>
    <t>چیتگر</t>
  </si>
  <si>
    <t>تلو</t>
  </si>
  <si>
    <t>قوچک (یاس فاطمی)</t>
  </si>
  <si>
    <t>گلابدره (ارغوان)</t>
  </si>
  <si>
    <t>شهدای شریف اباد</t>
  </si>
  <si>
    <t>قرچک</t>
  </si>
  <si>
    <t>پاکدشت</t>
  </si>
  <si>
    <t>ورامین</t>
  </si>
  <si>
    <t>کیار</t>
  </si>
  <si>
    <t>بروجن</t>
  </si>
  <si>
    <t>فارسان</t>
  </si>
  <si>
    <t>سولدره</t>
  </si>
  <si>
    <t>شیاسی</t>
  </si>
  <si>
    <t>گندمکار</t>
  </si>
  <si>
    <t>سیاسرد</t>
  </si>
  <si>
    <t>پردنجان 1</t>
  </si>
  <si>
    <t>پردنجان 2</t>
  </si>
  <si>
    <t xml:space="preserve">کومش </t>
  </si>
  <si>
    <t xml:space="preserve">دوپلان </t>
  </si>
  <si>
    <t>دوپلان 2دره عشق</t>
  </si>
  <si>
    <t>سرباز</t>
  </si>
  <si>
    <t>شهید شوشتری</t>
  </si>
  <si>
    <t>شاهین شهر</t>
  </si>
  <si>
    <t>حسن رباط</t>
  </si>
  <si>
    <t>جمع مساحت (هکتار)</t>
  </si>
  <si>
    <t>جمع  تعداد</t>
  </si>
  <si>
    <t>پارکهای طبیعی (هکتار)</t>
  </si>
  <si>
    <t xml:space="preserve"> پارکهای  دست کاشت(هکتار)</t>
  </si>
  <si>
    <r>
      <t xml:space="preserve">احاله مدیریت </t>
    </r>
    <r>
      <rPr>
        <sz val="11"/>
        <color indexed="8"/>
        <rFont val="B Titr"/>
        <charset val="178"/>
      </rPr>
      <t>نشده</t>
    </r>
    <r>
      <rPr>
        <sz val="8"/>
        <color indexed="8"/>
        <rFont val="B Titr"/>
        <charset val="178"/>
      </rPr>
      <t xml:space="preserve"> (هکتار)</t>
    </r>
  </si>
  <si>
    <r>
      <t xml:space="preserve">احاله مدیریت </t>
    </r>
    <r>
      <rPr>
        <sz val="11"/>
        <color indexed="8"/>
        <rFont val="B Titr"/>
        <charset val="178"/>
      </rPr>
      <t xml:space="preserve">شده </t>
    </r>
    <r>
      <rPr>
        <sz val="8"/>
        <color indexed="8"/>
        <rFont val="B Titr"/>
        <charset val="178"/>
      </rPr>
      <t>(هکتار)</t>
    </r>
  </si>
  <si>
    <t xml:space="preserve"> آبیدر</t>
  </si>
  <si>
    <t xml:space="preserve"> حاشیه سد بانه</t>
  </si>
  <si>
    <t>حاشیه سد گاوشان</t>
  </si>
  <si>
    <t xml:space="preserve"> صلوات آباد</t>
  </si>
  <si>
    <t xml:space="preserve"> نوروز</t>
  </si>
  <si>
    <t xml:space="preserve"> کوپیچ بنی رزان </t>
  </si>
  <si>
    <t xml:space="preserve">  قله امام </t>
  </si>
  <si>
    <t xml:space="preserve">حاشیه دریاچه زریوار </t>
  </si>
  <si>
    <t xml:space="preserve"> سرنجیانه </t>
  </si>
  <si>
    <t>سورجان</t>
  </si>
  <si>
    <t>شاهین(مدافعان حرم)</t>
  </si>
  <si>
    <t>جگینی</t>
  </si>
  <si>
    <t xml:space="preserve">چگنی </t>
  </si>
  <si>
    <t xml:space="preserve"> چگنی </t>
  </si>
  <si>
    <t>پارك جنگلي سراب دختران</t>
  </si>
  <si>
    <t>اقلید</t>
  </si>
  <si>
    <t>پارك جنگلي شهید غیاثی</t>
  </si>
  <si>
    <t>باغدشت(شهید سلیمانی)</t>
  </si>
  <si>
    <t>بری پانه(ایثار)</t>
  </si>
  <si>
    <t>كلاته الياس (ابیورد)</t>
  </si>
  <si>
    <t>کهف الشهدا</t>
  </si>
  <si>
    <t>لتمال کن</t>
  </si>
  <si>
    <t>چغا سبز(بلوط)</t>
  </si>
  <si>
    <t>هودر(شهیدرجبی مقدم)</t>
  </si>
  <si>
    <t>ديهوك(شهدای گمنام)</t>
  </si>
  <si>
    <t>باغستان(شهید حججی)</t>
  </si>
  <si>
    <t>بيرجند(کاجستان - معصومیه)</t>
  </si>
  <si>
    <t>میانه</t>
  </si>
  <si>
    <t>قوریچای</t>
  </si>
  <si>
    <t>سیادک (شهید خزائی)</t>
  </si>
  <si>
    <t>هوشک (شهید محمدی)</t>
  </si>
  <si>
    <t>ایستگاه دریاچه</t>
  </si>
  <si>
    <t>سنبل آباد</t>
  </si>
  <si>
    <t>نیشتمان</t>
  </si>
  <si>
    <t>توس نوذر</t>
  </si>
  <si>
    <t>قوشچی</t>
  </si>
  <si>
    <t>میاندواب</t>
  </si>
  <si>
    <t>علی یار ارکندی</t>
  </si>
  <si>
    <t>سپیدار</t>
  </si>
  <si>
    <t>نصیرآباد</t>
  </si>
  <si>
    <t>ده امام</t>
  </si>
  <si>
    <t>صفادشت</t>
  </si>
  <si>
    <t>امامزاده باقر صالحیه</t>
  </si>
  <si>
    <t>حصارچوپان</t>
  </si>
  <si>
    <t>اندیشه</t>
  </si>
  <si>
    <t>سوهانک</t>
  </si>
  <si>
    <t>آبعلی</t>
  </si>
  <si>
    <t>ریه</t>
  </si>
  <si>
    <t>شهریار</t>
  </si>
  <si>
    <t>ملارد</t>
  </si>
  <si>
    <t>دماوند</t>
  </si>
  <si>
    <t>شهریار (بهارستان)</t>
  </si>
  <si>
    <t>جدول  پارکهای جنگلی استانهای خارج از شمال سال    1401 ( به روز رسانی شده در تاریخ 1401/02/20)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</si>
</sst>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_-* #,##0.00\-;_-* &quot;-&quot;??_-;_-@_-"/>
    <numFmt numFmtId="165" formatCode="0;[Red]0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B Nazanin"/>
      <charset val="178"/>
    </font>
    <font>
      <sz val="12"/>
      <name val="B Nazanin"/>
      <charset val="178"/>
    </font>
    <font>
      <sz val="12"/>
      <name val="B Titr"/>
      <charset val="178"/>
    </font>
    <font>
      <b/>
      <sz val="14"/>
      <name val="B Nazanin"/>
      <charset val="178"/>
    </font>
    <font>
      <sz val="8"/>
      <color indexed="8"/>
      <name val="B Titr"/>
      <charset val="178"/>
    </font>
    <font>
      <sz val="11"/>
      <color indexed="8"/>
      <name val="B Titr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2"/>
      <color theme="1"/>
      <name val="Calibri"/>
      <family val="2"/>
      <scheme val="minor"/>
    </font>
    <font>
      <sz val="12"/>
      <color theme="1"/>
      <name val="B Nazanin"/>
      <charset val="178"/>
    </font>
    <font>
      <sz val="12"/>
      <color rgb="FF000000"/>
      <name val="B Nazanin"/>
      <charset val="178"/>
    </font>
    <font>
      <sz val="12"/>
      <color theme="1"/>
      <name val="B Titr"/>
      <charset val="178"/>
    </font>
    <font>
      <sz val="10"/>
      <color theme="1"/>
      <name val="B Nazanin"/>
      <charset val="178"/>
    </font>
    <font>
      <sz val="11"/>
      <color theme="1"/>
      <name val="B Nazanin"/>
      <charset val="178"/>
    </font>
    <font>
      <sz val="8"/>
      <color theme="1"/>
      <name val="B Titr"/>
      <charset val="178"/>
    </font>
    <font>
      <sz val="10"/>
      <color theme="1"/>
      <name val="B Titr"/>
      <charset val="178"/>
    </font>
    <font>
      <b/>
      <sz val="14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6"/>
      <color theme="1"/>
      <name val="B Nazanin"/>
      <charset val="178"/>
    </font>
    <font>
      <sz val="18"/>
      <color theme="1"/>
      <name val="B Titr"/>
      <charset val="178"/>
    </font>
    <font>
      <sz val="14"/>
      <color theme="1"/>
      <name val="B Nazanin"/>
      <charset val="178"/>
    </font>
    <font>
      <sz val="16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8" fillId="0" borderId="0"/>
  </cellStyleXfs>
  <cellXfs count="209">
    <xf numFmtId="0" fontId="0" fillId="0" borderId="0" xfId="0"/>
    <xf numFmtId="0" fontId="10" fillId="0" borderId="0" xfId="0" applyFont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" fontId="2" fillId="0" borderId="17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0" fillId="0" borderId="1" xfId="2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1" fontId="10" fillId="0" borderId="18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10" fillId="0" borderId="17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 readingOrder="2"/>
    </xf>
    <xf numFmtId="1" fontId="11" fillId="0" borderId="2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readingOrder="2"/>
    </xf>
    <xf numFmtId="0" fontId="11" fillId="0" borderId="17" xfId="0" applyFont="1" applyFill="1" applyBorder="1" applyAlignment="1">
      <alignment horizontal="center" vertical="center" wrapText="1" readingOrder="2"/>
    </xf>
    <xf numFmtId="1" fontId="11" fillId="0" borderId="17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 readingOrder="2"/>
    </xf>
    <xf numFmtId="0" fontId="11" fillId="0" borderId="18" xfId="0" applyFont="1" applyFill="1" applyBorder="1" applyAlignment="1">
      <alignment horizontal="center" vertical="center" wrapText="1" readingOrder="2"/>
    </xf>
    <xf numFmtId="1" fontId="11" fillId="0" borderId="18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1" fontId="10" fillId="0" borderId="23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0" fillId="0" borderId="16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17" xfId="2" applyFont="1" applyFill="1" applyBorder="1" applyAlignment="1">
      <alignment horizontal="center" vertical="center" wrapText="1"/>
    </xf>
    <xf numFmtId="0" fontId="10" fillId="0" borderId="13" xfId="2" applyFont="1" applyFill="1" applyBorder="1" applyAlignment="1">
      <alignment horizontal="center" vertical="center" wrapText="1"/>
    </xf>
    <xf numFmtId="0" fontId="10" fillId="0" borderId="18" xfId="2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 readingOrder="2"/>
    </xf>
    <xf numFmtId="0" fontId="14" fillId="0" borderId="5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1" fontId="10" fillId="2" borderId="20" xfId="0" applyNumberFormat="1" applyFont="1" applyFill="1" applyBorder="1" applyAlignment="1">
      <alignment horizontal="center" vertical="center" wrapText="1"/>
    </xf>
    <xf numFmtId="1" fontId="21" fillId="2" borderId="4" xfId="0" applyNumberFormat="1" applyFont="1" applyFill="1" applyBorder="1" applyAlignment="1">
      <alignment horizontal="center" vertical="center" wrapText="1"/>
    </xf>
    <xf numFmtId="1" fontId="22" fillId="2" borderId="4" xfId="0" applyNumberFormat="1" applyFont="1" applyFill="1" applyBorder="1" applyAlignment="1">
      <alignment horizontal="center" vertical="center" wrapText="1"/>
    </xf>
    <xf numFmtId="1" fontId="21" fillId="2" borderId="27" xfId="0" applyNumberFormat="1" applyFont="1" applyFill="1" applyBorder="1" applyAlignment="1">
      <alignment horizontal="center" vertical="center" wrapText="1"/>
    </xf>
    <xf numFmtId="1" fontId="21" fillId="2" borderId="24" xfId="0" applyNumberFormat="1" applyFont="1" applyFill="1" applyBorder="1" applyAlignment="1">
      <alignment horizontal="center" vertical="center" wrapText="1"/>
    </xf>
    <xf numFmtId="1" fontId="21" fillId="2" borderId="26" xfId="0" applyNumberFormat="1" applyFont="1" applyFill="1" applyBorder="1" applyAlignment="1">
      <alignment horizontal="center" vertical="center" wrapText="1"/>
    </xf>
    <xf numFmtId="1" fontId="21" fillId="2" borderId="20" xfId="0" applyNumberFormat="1" applyFont="1" applyFill="1" applyBorder="1" applyAlignment="1">
      <alignment horizontal="center" vertical="center" wrapText="1"/>
    </xf>
    <xf numFmtId="1" fontId="21" fillId="2" borderId="29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10" fillId="0" borderId="15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 readingOrder="2"/>
    </xf>
    <xf numFmtId="0" fontId="10" fillId="0" borderId="1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" fontId="10" fillId="0" borderId="39" xfId="0" applyNumberFormat="1" applyFont="1" applyFill="1" applyBorder="1" applyAlignment="1">
      <alignment horizontal="center" vertical="center" wrapText="1"/>
    </xf>
    <xf numFmtId="1" fontId="22" fillId="2" borderId="40" xfId="0" applyNumberFormat="1" applyFont="1" applyFill="1" applyBorder="1" applyAlignment="1">
      <alignment horizontal="center" vertical="center" wrapText="1"/>
    </xf>
    <xf numFmtId="1" fontId="10" fillId="0" borderId="41" xfId="0" applyNumberFormat="1" applyFont="1" applyFill="1" applyBorder="1" applyAlignment="1">
      <alignment horizontal="center" vertical="center" wrapText="1"/>
    </xf>
    <xf numFmtId="1" fontId="21" fillId="2" borderId="40" xfId="0" applyNumberFormat="1" applyFont="1" applyFill="1" applyBorder="1" applyAlignment="1">
      <alignment horizontal="center" vertical="center" wrapText="1"/>
    </xf>
    <xf numFmtId="1" fontId="1" fillId="0" borderId="39" xfId="0" applyNumberFormat="1" applyFont="1" applyFill="1" applyBorder="1" applyAlignment="1">
      <alignment horizontal="center" vertical="center" wrapText="1"/>
    </xf>
    <xf numFmtId="1" fontId="1" fillId="0" borderId="41" xfId="0" applyNumberFormat="1" applyFont="1" applyFill="1" applyBorder="1" applyAlignment="1">
      <alignment horizontal="center" vertical="center" wrapText="1"/>
    </xf>
    <xf numFmtId="1" fontId="1" fillId="0" borderId="42" xfId="0" applyNumberFormat="1" applyFont="1" applyFill="1" applyBorder="1" applyAlignment="1">
      <alignment horizontal="center" vertical="center" wrapText="1"/>
    </xf>
    <xf numFmtId="1" fontId="21" fillId="2" borderId="43" xfId="0" applyNumberFormat="1" applyFont="1" applyFill="1" applyBorder="1" applyAlignment="1">
      <alignment horizontal="center" vertical="center" wrapText="1"/>
    </xf>
    <xf numFmtId="1" fontId="10" fillId="0" borderId="44" xfId="0" applyNumberFormat="1" applyFont="1" applyFill="1" applyBorder="1" applyAlignment="1">
      <alignment horizontal="center" vertical="center" wrapText="1"/>
    </xf>
    <xf numFmtId="1" fontId="10" fillId="0" borderId="42" xfId="0" applyNumberFormat="1" applyFont="1" applyFill="1" applyBorder="1" applyAlignment="1">
      <alignment horizontal="center" vertical="center" wrapText="1"/>
    </xf>
    <xf numFmtId="1" fontId="21" fillId="2" borderId="45" xfId="0" applyNumberFormat="1" applyFont="1" applyFill="1" applyBorder="1" applyAlignment="1">
      <alignment horizontal="center" vertical="center" wrapText="1"/>
    </xf>
    <xf numFmtId="1" fontId="21" fillId="2" borderId="46" xfId="0" applyNumberFormat="1" applyFont="1" applyFill="1" applyBorder="1" applyAlignment="1">
      <alignment horizontal="center" vertical="center" wrapText="1"/>
    </xf>
    <xf numFmtId="1" fontId="11" fillId="0" borderId="44" xfId="0" applyNumberFormat="1" applyFont="1" applyFill="1" applyBorder="1" applyAlignment="1">
      <alignment horizontal="center" vertical="center" wrapText="1"/>
    </xf>
    <xf numFmtId="1" fontId="11" fillId="0" borderId="41" xfId="0" applyNumberFormat="1" applyFont="1" applyFill="1" applyBorder="1" applyAlignment="1">
      <alignment horizontal="center" vertical="center" wrapText="1"/>
    </xf>
    <xf numFmtId="1" fontId="11" fillId="0" borderId="42" xfId="0" applyNumberFormat="1" applyFont="1" applyFill="1" applyBorder="1" applyAlignment="1">
      <alignment horizontal="center" vertical="center" wrapText="1"/>
    </xf>
    <xf numFmtId="1" fontId="10" fillId="0" borderId="41" xfId="1" applyNumberFormat="1" applyFont="1" applyFill="1" applyBorder="1" applyAlignment="1">
      <alignment horizontal="center" vertical="center" wrapText="1"/>
    </xf>
    <xf numFmtId="1" fontId="21" fillId="2" borderId="47" xfId="0" applyNumberFormat="1" applyFont="1" applyFill="1" applyBorder="1" applyAlignment="1">
      <alignment horizontal="center" vertical="center" wrapText="1"/>
    </xf>
    <xf numFmtId="1" fontId="2" fillId="0" borderId="44" xfId="0" applyNumberFormat="1" applyFont="1" applyFill="1" applyBorder="1" applyAlignment="1">
      <alignment horizontal="center" vertical="center" wrapText="1"/>
    </xf>
    <xf numFmtId="1" fontId="2" fillId="0" borderId="41" xfId="0" applyNumberFormat="1" applyFont="1" applyFill="1" applyBorder="1" applyAlignment="1">
      <alignment horizontal="center" vertical="center" wrapText="1"/>
    </xf>
    <xf numFmtId="1" fontId="2" fillId="0" borderId="42" xfId="0" applyNumberFormat="1" applyFont="1" applyFill="1" applyBorder="1" applyAlignment="1">
      <alignment horizontal="center" vertical="center" wrapText="1"/>
    </xf>
    <xf numFmtId="1" fontId="10" fillId="0" borderId="44" xfId="2" applyNumberFormat="1" applyFont="1" applyFill="1" applyBorder="1" applyAlignment="1">
      <alignment horizontal="center" vertical="center" wrapText="1"/>
    </xf>
    <xf numFmtId="1" fontId="10" fillId="0" borderId="41" xfId="2" applyNumberFormat="1" applyFont="1" applyFill="1" applyBorder="1" applyAlignment="1">
      <alignment horizontal="center" vertical="center" wrapText="1"/>
    </xf>
    <xf numFmtId="1" fontId="10" fillId="0" borderId="42" xfId="2" applyNumberFormat="1" applyFont="1" applyFill="1" applyBorder="1" applyAlignment="1">
      <alignment horizontal="center" vertical="center" wrapText="1"/>
    </xf>
    <xf numFmtId="1" fontId="10" fillId="2" borderId="46" xfId="0" applyNumberFormat="1" applyFont="1" applyFill="1" applyBorder="1" applyAlignment="1">
      <alignment horizontal="center" vertical="center" wrapText="1"/>
    </xf>
    <xf numFmtId="1" fontId="10" fillId="0" borderId="48" xfId="0" applyNumberFormat="1" applyFont="1" applyFill="1" applyBorder="1" applyAlignment="1">
      <alignment horizontal="center" vertical="center" wrapText="1"/>
    </xf>
    <xf numFmtId="1" fontId="3" fillId="2" borderId="45" xfId="0" applyNumberFormat="1" applyFont="1" applyFill="1" applyBorder="1" applyAlignment="1">
      <alignment horizontal="center" vertical="center" wrapText="1"/>
    </xf>
    <xf numFmtId="1" fontId="3" fillId="2" borderId="47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1" fontId="10" fillId="0" borderId="49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1" fontId="3" fillId="2" borderId="24" xfId="0" applyNumberFormat="1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vertical="center" wrapText="1"/>
    </xf>
    <xf numFmtId="0" fontId="10" fillId="2" borderId="50" xfId="0" applyFont="1" applyFill="1" applyBorder="1" applyAlignment="1">
      <alignment horizontal="center" vertical="center" wrapText="1"/>
    </xf>
    <xf numFmtId="1" fontId="22" fillId="2" borderId="29" xfId="0" applyNumberFormat="1" applyFont="1" applyFill="1" applyBorder="1" applyAlignment="1">
      <alignment horizontal="center" vertical="center" wrapText="1"/>
    </xf>
    <xf numFmtId="1" fontId="10" fillId="0" borderId="23" xfId="2" applyNumberFormat="1" applyFont="1" applyFill="1" applyBorder="1" applyAlignment="1">
      <alignment horizontal="center" vertical="center" wrapText="1"/>
    </xf>
    <xf numFmtId="1" fontId="10" fillId="0" borderId="17" xfId="2" applyNumberFormat="1" applyFont="1" applyFill="1" applyBorder="1" applyAlignment="1">
      <alignment horizontal="center" vertical="center" wrapText="1"/>
    </xf>
    <xf numFmtId="1" fontId="10" fillId="0" borderId="18" xfId="2" applyNumberFormat="1" applyFont="1" applyFill="1" applyBorder="1" applyAlignment="1">
      <alignment horizontal="center" vertical="center" wrapText="1"/>
    </xf>
    <xf numFmtId="1" fontId="10" fillId="0" borderId="53" xfId="0" applyNumberFormat="1" applyFont="1" applyFill="1" applyBorder="1" applyAlignment="1">
      <alignment horizontal="center" vertical="center" wrapText="1"/>
    </xf>
    <xf numFmtId="1" fontId="10" fillId="0" borderId="54" xfId="0" applyNumberFormat="1" applyFont="1" applyFill="1" applyBorder="1" applyAlignment="1">
      <alignment horizontal="center" vertical="center" wrapText="1"/>
    </xf>
    <xf numFmtId="1" fontId="10" fillId="0" borderId="50" xfId="0" applyNumberFormat="1" applyFont="1" applyFill="1" applyBorder="1" applyAlignment="1">
      <alignment horizontal="center" vertical="center" wrapText="1"/>
    </xf>
    <xf numFmtId="1" fontId="10" fillId="0" borderId="55" xfId="0" applyNumberFormat="1" applyFont="1" applyFill="1" applyBorder="1" applyAlignment="1">
      <alignment horizontal="center" vertical="center" wrapText="1"/>
    </xf>
    <xf numFmtId="1" fontId="22" fillId="2" borderId="7" xfId="0" applyNumberFormat="1" applyFont="1" applyFill="1" applyBorder="1" applyAlignment="1">
      <alignment horizontal="center" vertical="center" wrapText="1"/>
    </xf>
    <xf numFmtId="1" fontId="10" fillId="0" borderId="8" xfId="0" applyNumberFormat="1" applyFont="1" applyFill="1" applyBorder="1" applyAlignment="1">
      <alignment horizontal="center" vertical="center" wrapText="1"/>
    </xf>
    <xf numFmtId="1" fontId="21" fillId="2" borderId="7" xfId="0" applyNumberFormat="1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10" fillId="0" borderId="14" xfId="0" applyNumberFormat="1" applyFont="1" applyFill="1" applyBorder="1" applyAlignment="1">
      <alignment horizontal="center" vertical="center" wrapText="1"/>
    </xf>
    <xf numFmtId="1" fontId="21" fillId="2" borderId="56" xfId="0" applyNumberFormat="1" applyFont="1" applyFill="1" applyBorder="1" applyAlignment="1">
      <alignment horizontal="center" vertical="center" wrapText="1"/>
    </xf>
    <xf numFmtId="1" fontId="21" fillId="2" borderId="52" xfId="0" applyNumberFormat="1" applyFont="1" applyFill="1" applyBorder="1" applyAlignment="1">
      <alignment horizontal="center" vertical="center" wrapText="1"/>
    </xf>
    <xf numFmtId="1" fontId="21" fillId="2" borderId="57" xfId="0" applyNumberFormat="1" applyFont="1" applyFill="1" applyBorder="1" applyAlignment="1">
      <alignment horizontal="center" vertical="center" wrapText="1"/>
    </xf>
    <xf numFmtId="1" fontId="11" fillId="0" borderId="50" xfId="0" applyNumberFormat="1" applyFont="1" applyFill="1" applyBorder="1" applyAlignment="1">
      <alignment horizontal="center" vertical="center" wrapText="1"/>
    </xf>
    <xf numFmtId="1" fontId="11" fillId="0" borderId="8" xfId="0" applyNumberFormat="1" applyFont="1" applyFill="1" applyBorder="1" applyAlignment="1">
      <alignment horizontal="center" vertical="center" wrapText="1"/>
    </xf>
    <xf numFmtId="1" fontId="11" fillId="0" borderId="14" xfId="0" applyNumberFormat="1" applyFont="1" applyFill="1" applyBorder="1" applyAlignment="1">
      <alignment horizontal="center" vertical="center" wrapText="1"/>
    </xf>
    <xf numFmtId="1" fontId="21" fillId="2" borderId="9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1" fontId="10" fillId="0" borderId="8" xfId="2" applyNumberFormat="1" applyFont="1" applyFill="1" applyBorder="1" applyAlignment="1">
      <alignment horizontal="center" vertical="center" wrapText="1"/>
    </xf>
    <xf numFmtId="1" fontId="10" fillId="0" borderId="14" xfId="2" applyNumberFormat="1" applyFont="1" applyFill="1" applyBorder="1" applyAlignment="1">
      <alignment horizontal="center" vertical="center" wrapText="1"/>
    </xf>
    <xf numFmtId="1" fontId="10" fillId="2" borderId="9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1" fontId="10" fillId="0" borderId="58" xfId="0" applyNumberFormat="1" applyFont="1" applyFill="1" applyBorder="1" applyAlignment="1">
      <alignment horizontal="center" vertical="center" wrapText="1"/>
    </xf>
    <xf numFmtId="1" fontId="3" fillId="2" borderId="52" xfId="0" applyNumberFormat="1" applyFont="1" applyFill="1" applyBorder="1" applyAlignment="1">
      <alignment horizontal="center" vertical="center" wrapText="1"/>
    </xf>
    <xf numFmtId="165" fontId="19" fillId="2" borderId="24" xfId="0" applyNumberFormat="1" applyFont="1" applyFill="1" applyBorder="1" applyAlignment="1">
      <alignment horizontal="center" vertical="center" wrapText="1"/>
    </xf>
    <xf numFmtId="165" fontId="19" fillId="2" borderId="15" xfId="0" applyNumberFormat="1" applyFont="1" applyFill="1" applyBorder="1" applyAlignment="1">
      <alignment horizontal="center" vertical="center" wrapText="1"/>
    </xf>
    <xf numFmtId="165" fontId="19" fillId="2" borderId="11" xfId="0" applyNumberFormat="1" applyFont="1" applyFill="1" applyBorder="1" applyAlignment="1">
      <alignment horizontal="center" vertical="center" wrapText="1"/>
    </xf>
    <xf numFmtId="165" fontId="19" fillId="2" borderId="37" xfId="0" applyNumberFormat="1" applyFont="1" applyFill="1" applyBorder="1" applyAlignment="1">
      <alignment horizontal="center" vertical="center" wrapText="1"/>
    </xf>
    <xf numFmtId="165" fontId="19" fillId="2" borderId="26" xfId="0" applyNumberFormat="1" applyFont="1" applyFill="1" applyBorder="1" applyAlignment="1">
      <alignment horizontal="center" vertical="center" wrapText="1"/>
    </xf>
    <xf numFmtId="165" fontId="19" fillId="2" borderId="38" xfId="0" applyNumberFormat="1" applyFont="1" applyFill="1" applyBorder="1" applyAlignment="1">
      <alignment horizontal="center" vertical="center" wrapText="1"/>
    </xf>
    <xf numFmtId="165" fontId="19" fillId="2" borderId="28" xfId="0" applyNumberFormat="1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0" fillId="0" borderId="15" xfId="2" applyFont="1" applyFill="1" applyBorder="1" applyAlignment="1">
      <alignment horizontal="center" vertical="center" wrapText="1"/>
    </xf>
    <xf numFmtId="0" fontId="10" fillId="0" borderId="11" xfId="2" applyFont="1" applyFill="1" applyBorder="1" applyAlignment="1">
      <alignment horizontal="center" vertical="center" wrapText="1"/>
    </xf>
    <xf numFmtId="0" fontId="10" fillId="0" borderId="12" xfId="2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165" fontId="19" fillId="2" borderId="35" xfId="0" applyNumberFormat="1" applyFont="1" applyFill="1" applyBorder="1" applyAlignment="1">
      <alignment horizontal="center" vertical="center" wrapText="1"/>
    </xf>
    <xf numFmtId="165" fontId="19" fillId="2" borderId="36" xfId="0" applyNumberFormat="1" applyFont="1" applyFill="1" applyBorder="1" applyAlignment="1">
      <alignment horizontal="center" vertical="center" wrapText="1"/>
    </xf>
    <xf numFmtId="0" fontId="15" fillId="2" borderId="51" xfId="0" applyFont="1" applyFill="1" applyBorder="1" applyAlignment="1">
      <alignment horizontal="center" vertical="center" wrapText="1"/>
    </xf>
    <xf numFmtId="0" fontId="15" fillId="2" borderId="5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 readingOrder="2"/>
    </xf>
    <xf numFmtId="0" fontId="11" fillId="0" borderId="11" xfId="0" applyFont="1" applyFill="1" applyBorder="1" applyAlignment="1">
      <alignment horizontal="center" vertical="center" wrapText="1" readingOrder="2"/>
    </xf>
    <xf numFmtId="0" fontId="11" fillId="0" borderId="12" xfId="0" applyFont="1" applyFill="1" applyBorder="1" applyAlignment="1">
      <alignment horizontal="center" vertical="center" wrapText="1" readingOrder="2"/>
    </xf>
    <xf numFmtId="1" fontId="3" fillId="2" borderId="35" xfId="0" applyNumberFormat="1" applyFont="1" applyFill="1" applyBorder="1" applyAlignment="1">
      <alignment horizontal="center" vertical="center" wrapText="1"/>
    </xf>
    <xf numFmtId="1" fontId="3" fillId="2" borderId="37" xfId="0" applyNumberFormat="1" applyFont="1" applyFill="1" applyBorder="1" applyAlignment="1">
      <alignment horizontal="center" vertical="center" wrapText="1"/>
    </xf>
    <xf numFmtId="1" fontId="3" fillId="2" borderId="15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E81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356"/>
  <sheetViews>
    <sheetView rightToLeft="1" tabSelected="1" zoomScale="85" zoomScaleNormal="85" workbookViewId="0">
      <pane ySplit="3" topLeftCell="A4" activePane="bottomLeft" state="frozen"/>
      <selection activeCell="A4" sqref="A4"/>
      <selection pane="bottomLeft" activeCell="H359" sqref="H359"/>
    </sheetView>
  </sheetViews>
  <sheetFormatPr defaultColWidth="9" defaultRowHeight="18.75" x14ac:dyDescent="0.25"/>
  <cols>
    <col min="1" max="1" width="3.42578125" style="77" customWidth="1"/>
    <col min="2" max="2" width="6.140625" style="1" customWidth="1"/>
    <col min="3" max="3" width="13.140625" style="3" customWidth="1"/>
    <col min="4" max="4" width="13.42578125" style="1" customWidth="1"/>
    <col min="5" max="5" width="32.7109375" style="1" customWidth="1"/>
    <col min="6" max="6" width="9.42578125" style="1" customWidth="1"/>
    <col min="7" max="7" width="13.28515625" style="5" customWidth="1"/>
    <col min="8" max="11" width="12.140625" style="1" customWidth="1"/>
    <col min="12" max="12" width="9.5703125" style="77" customWidth="1"/>
    <col min="13" max="16384" width="9" style="77"/>
  </cols>
  <sheetData>
    <row r="1" spans="1:11" ht="30" customHeight="1" thickBot="1" x14ac:dyDescent="0.3">
      <c r="B1" s="206" t="s">
        <v>531</v>
      </c>
      <c r="C1" s="206"/>
      <c r="D1" s="206"/>
      <c r="E1" s="206"/>
      <c r="F1" s="206"/>
      <c r="G1" s="206"/>
      <c r="H1" s="206"/>
      <c r="I1" s="206"/>
      <c r="J1" s="206"/>
      <c r="K1" s="206"/>
    </row>
    <row r="2" spans="1:11" s="79" customFormat="1" ht="18" customHeight="1" x14ac:dyDescent="0.25">
      <c r="A2" s="78"/>
      <c r="B2" s="178" t="s">
        <v>0</v>
      </c>
      <c r="C2" s="178" t="s">
        <v>3</v>
      </c>
      <c r="D2" s="180" t="s">
        <v>1</v>
      </c>
      <c r="E2" s="176" t="s">
        <v>2</v>
      </c>
      <c r="F2" s="176" t="s">
        <v>434</v>
      </c>
      <c r="G2" s="207" t="s">
        <v>416</v>
      </c>
      <c r="H2" s="174" t="s">
        <v>475</v>
      </c>
      <c r="I2" s="190" t="s">
        <v>476</v>
      </c>
      <c r="J2" s="174" t="s">
        <v>477</v>
      </c>
      <c r="K2" s="174" t="s">
        <v>478</v>
      </c>
    </row>
    <row r="3" spans="1:11" s="79" customFormat="1" ht="19.5" customHeight="1" thickBot="1" x14ac:dyDescent="0.3">
      <c r="A3" s="78"/>
      <c r="B3" s="179"/>
      <c r="C3" s="179"/>
      <c r="D3" s="181"/>
      <c r="E3" s="177"/>
      <c r="F3" s="177"/>
      <c r="G3" s="208"/>
      <c r="H3" s="175"/>
      <c r="I3" s="191"/>
      <c r="J3" s="175"/>
      <c r="K3" s="175"/>
    </row>
    <row r="4" spans="1:11" s="5" customFormat="1" ht="18.75" customHeight="1" x14ac:dyDescent="0.25">
      <c r="A4" s="80"/>
      <c r="B4" s="121">
        <v>1</v>
      </c>
      <c r="C4" s="196" t="s">
        <v>6</v>
      </c>
      <c r="D4" s="71" t="s">
        <v>4</v>
      </c>
      <c r="E4" s="11" t="s">
        <v>5</v>
      </c>
      <c r="F4" s="168">
        <v>2</v>
      </c>
      <c r="G4" s="188">
        <v>70</v>
      </c>
      <c r="H4" s="12">
        <v>50</v>
      </c>
      <c r="I4" s="12"/>
      <c r="J4" s="128">
        <v>50</v>
      </c>
      <c r="K4" s="87"/>
    </row>
    <row r="5" spans="1:11" s="5" customFormat="1" ht="18.75" customHeight="1" x14ac:dyDescent="0.25">
      <c r="A5" s="80"/>
      <c r="B5" s="66">
        <v>2</v>
      </c>
      <c r="C5" s="159"/>
      <c r="D5" s="114" t="s">
        <v>506</v>
      </c>
      <c r="E5" s="116" t="s">
        <v>507</v>
      </c>
      <c r="F5" s="169"/>
      <c r="G5" s="189"/>
      <c r="H5" s="8"/>
      <c r="I5" s="10">
        <v>20</v>
      </c>
      <c r="J5" s="129"/>
      <c r="K5" s="117">
        <v>20</v>
      </c>
    </row>
    <row r="6" spans="1:11" s="5" customFormat="1" ht="18.75" customHeight="1" thickBot="1" x14ac:dyDescent="0.3">
      <c r="A6" s="80"/>
      <c r="B6" s="120"/>
      <c r="C6" s="197"/>
      <c r="D6" s="198" t="s">
        <v>435</v>
      </c>
      <c r="E6" s="198"/>
      <c r="F6" s="162"/>
      <c r="G6" s="152"/>
      <c r="H6" s="55">
        <f>SUM(H4:H4)</f>
        <v>50</v>
      </c>
      <c r="I6" s="122">
        <f>SUM(I4:I5)</f>
        <v>20</v>
      </c>
      <c r="J6" s="130">
        <f>SUM(J4:J4)</f>
        <v>50</v>
      </c>
      <c r="K6" s="88">
        <v>20</v>
      </c>
    </row>
    <row r="7" spans="1:11" s="5" customFormat="1" ht="18.75" customHeight="1" x14ac:dyDescent="0.25">
      <c r="A7" s="80"/>
      <c r="B7" s="61">
        <v>3</v>
      </c>
      <c r="C7" s="158" t="s">
        <v>36</v>
      </c>
      <c r="D7" s="71" t="s">
        <v>7</v>
      </c>
      <c r="E7" s="11" t="s">
        <v>8</v>
      </c>
      <c r="F7" s="168">
        <v>22</v>
      </c>
      <c r="G7" s="150">
        <f>H29+I29</f>
        <v>579.67000000000007</v>
      </c>
      <c r="H7" s="12"/>
      <c r="I7" s="33">
        <v>12.4</v>
      </c>
      <c r="J7" s="128"/>
      <c r="K7" s="87">
        <v>12</v>
      </c>
    </row>
    <row r="8" spans="1:11" s="5" customFormat="1" ht="18.75" customHeight="1" x14ac:dyDescent="0.25">
      <c r="A8" s="80"/>
      <c r="B8" s="61">
        <v>4</v>
      </c>
      <c r="C8" s="159"/>
      <c r="D8" s="17" t="s">
        <v>7</v>
      </c>
      <c r="E8" s="2" t="s">
        <v>9</v>
      </c>
      <c r="F8" s="169"/>
      <c r="G8" s="151"/>
      <c r="H8" s="18"/>
      <c r="I8" s="18">
        <v>22</v>
      </c>
      <c r="J8" s="131">
        <v>22</v>
      </c>
      <c r="K8" s="89"/>
    </row>
    <row r="9" spans="1:11" s="5" customFormat="1" ht="18.75" customHeight="1" x14ac:dyDescent="0.25">
      <c r="A9" s="80"/>
      <c r="B9" s="61">
        <v>5</v>
      </c>
      <c r="C9" s="159"/>
      <c r="D9" s="17" t="s">
        <v>7</v>
      </c>
      <c r="E9" s="2" t="s">
        <v>10</v>
      </c>
      <c r="F9" s="169"/>
      <c r="G9" s="151"/>
      <c r="H9" s="18"/>
      <c r="I9" s="18">
        <v>39.6</v>
      </c>
      <c r="J9" s="131"/>
      <c r="K9" s="89">
        <v>40</v>
      </c>
    </row>
    <row r="10" spans="1:11" s="5" customFormat="1" ht="18.75" customHeight="1" x14ac:dyDescent="0.25">
      <c r="A10" s="80"/>
      <c r="B10" s="61">
        <v>6</v>
      </c>
      <c r="C10" s="159"/>
      <c r="D10" s="17" t="s">
        <v>11</v>
      </c>
      <c r="E10" s="2" t="s">
        <v>12</v>
      </c>
      <c r="F10" s="169"/>
      <c r="G10" s="151"/>
      <c r="H10" s="18"/>
      <c r="I10" s="18">
        <v>5</v>
      </c>
      <c r="J10" s="131"/>
      <c r="K10" s="89">
        <v>5</v>
      </c>
    </row>
    <row r="11" spans="1:11" s="5" customFormat="1" ht="18.75" customHeight="1" x14ac:dyDescent="0.25">
      <c r="A11" s="80"/>
      <c r="B11" s="61">
        <v>7</v>
      </c>
      <c r="C11" s="159"/>
      <c r="D11" s="17" t="s">
        <v>11</v>
      </c>
      <c r="E11" s="2" t="s">
        <v>13</v>
      </c>
      <c r="F11" s="169"/>
      <c r="G11" s="151"/>
      <c r="H11" s="18">
        <v>98</v>
      </c>
      <c r="I11" s="18"/>
      <c r="J11" s="131">
        <v>98</v>
      </c>
      <c r="K11" s="89"/>
    </row>
    <row r="12" spans="1:11" s="5" customFormat="1" ht="18.75" customHeight="1" x14ac:dyDescent="0.25">
      <c r="A12" s="80"/>
      <c r="B12" s="61">
        <v>8</v>
      </c>
      <c r="C12" s="159"/>
      <c r="D12" s="17" t="s">
        <v>14</v>
      </c>
      <c r="E12" s="2" t="s">
        <v>15</v>
      </c>
      <c r="F12" s="169"/>
      <c r="G12" s="151"/>
      <c r="H12" s="18"/>
      <c r="I12" s="18">
        <v>21</v>
      </c>
      <c r="J12" s="131"/>
      <c r="K12" s="89">
        <v>21</v>
      </c>
    </row>
    <row r="13" spans="1:11" s="5" customFormat="1" ht="18.75" customHeight="1" x14ac:dyDescent="0.25">
      <c r="A13" s="80"/>
      <c r="B13" s="61">
        <v>9</v>
      </c>
      <c r="C13" s="159"/>
      <c r="D13" s="17" t="s">
        <v>14</v>
      </c>
      <c r="E13" s="2" t="s">
        <v>16</v>
      </c>
      <c r="F13" s="169"/>
      <c r="G13" s="151"/>
      <c r="H13" s="18">
        <v>5</v>
      </c>
      <c r="I13" s="18"/>
      <c r="J13" s="131">
        <v>5</v>
      </c>
      <c r="K13" s="89"/>
    </row>
    <row r="14" spans="1:11" s="5" customFormat="1" ht="18.75" customHeight="1" x14ac:dyDescent="0.25">
      <c r="A14" s="80"/>
      <c r="B14" s="61">
        <v>10</v>
      </c>
      <c r="C14" s="159"/>
      <c r="D14" s="17" t="s">
        <v>17</v>
      </c>
      <c r="E14" s="2" t="s">
        <v>497</v>
      </c>
      <c r="F14" s="169"/>
      <c r="G14" s="151"/>
      <c r="H14" s="18">
        <v>10</v>
      </c>
      <c r="I14" s="18"/>
      <c r="J14" s="131">
        <v>10</v>
      </c>
      <c r="K14" s="89"/>
    </row>
    <row r="15" spans="1:11" s="5" customFormat="1" ht="18.75" customHeight="1" x14ac:dyDescent="0.25">
      <c r="A15" s="80"/>
      <c r="B15" s="61">
        <v>11</v>
      </c>
      <c r="C15" s="159"/>
      <c r="D15" s="17" t="s">
        <v>17</v>
      </c>
      <c r="E15" s="2" t="s">
        <v>18</v>
      </c>
      <c r="F15" s="169"/>
      <c r="G15" s="151"/>
      <c r="H15" s="18">
        <v>16</v>
      </c>
      <c r="I15" s="18"/>
      <c r="J15" s="131">
        <v>16</v>
      </c>
      <c r="K15" s="89"/>
    </row>
    <row r="16" spans="1:11" s="5" customFormat="1" ht="18.75" customHeight="1" x14ac:dyDescent="0.25">
      <c r="A16" s="80"/>
      <c r="B16" s="61">
        <v>12</v>
      </c>
      <c r="C16" s="159"/>
      <c r="D16" s="17" t="s">
        <v>19</v>
      </c>
      <c r="E16" s="2" t="s">
        <v>20</v>
      </c>
      <c r="F16" s="169"/>
      <c r="G16" s="151"/>
      <c r="H16" s="18"/>
      <c r="I16" s="18">
        <v>4</v>
      </c>
      <c r="J16" s="131">
        <v>4</v>
      </c>
      <c r="K16" s="89"/>
    </row>
    <row r="17" spans="1:11" s="5" customFormat="1" ht="18.75" customHeight="1" x14ac:dyDescent="0.25">
      <c r="A17" s="80"/>
      <c r="B17" s="61">
        <v>13</v>
      </c>
      <c r="C17" s="159"/>
      <c r="D17" s="17" t="s">
        <v>21</v>
      </c>
      <c r="E17" s="2" t="s">
        <v>22</v>
      </c>
      <c r="F17" s="169"/>
      <c r="G17" s="151"/>
      <c r="H17" s="18"/>
      <c r="I17" s="18">
        <v>20</v>
      </c>
      <c r="J17" s="131">
        <v>20</v>
      </c>
      <c r="K17" s="89"/>
    </row>
    <row r="18" spans="1:11" s="5" customFormat="1" ht="18.75" customHeight="1" x14ac:dyDescent="0.25">
      <c r="A18" s="80"/>
      <c r="B18" s="61">
        <v>14</v>
      </c>
      <c r="C18" s="159"/>
      <c r="D18" s="17" t="s">
        <v>24</v>
      </c>
      <c r="E18" s="2" t="s">
        <v>25</v>
      </c>
      <c r="F18" s="169"/>
      <c r="G18" s="151"/>
      <c r="H18" s="18"/>
      <c r="I18" s="18">
        <v>7</v>
      </c>
      <c r="J18" s="131">
        <v>7</v>
      </c>
      <c r="K18" s="89"/>
    </row>
    <row r="19" spans="1:11" s="5" customFormat="1" ht="18.75" customHeight="1" x14ac:dyDescent="0.25">
      <c r="A19" s="80"/>
      <c r="B19" s="61">
        <v>15</v>
      </c>
      <c r="C19" s="159"/>
      <c r="D19" s="17" t="s">
        <v>26</v>
      </c>
      <c r="E19" s="2" t="s">
        <v>27</v>
      </c>
      <c r="F19" s="169"/>
      <c r="G19" s="151"/>
      <c r="H19" s="18"/>
      <c r="I19" s="18">
        <v>5</v>
      </c>
      <c r="J19" s="131">
        <v>5</v>
      </c>
      <c r="K19" s="89"/>
    </row>
    <row r="20" spans="1:11" s="5" customFormat="1" ht="18.75" customHeight="1" x14ac:dyDescent="0.25">
      <c r="A20" s="80"/>
      <c r="B20" s="61">
        <v>16</v>
      </c>
      <c r="C20" s="159"/>
      <c r="D20" s="17" t="s">
        <v>28</v>
      </c>
      <c r="E20" s="2" t="s">
        <v>29</v>
      </c>
      <c r="F20" s="169"/>
      <c r="G20" s="151"/>
      <c r="H20" s="18"/>
      <c r="I20" s="18">
        <v>17.77</v>
      </c>
      <c r="J20" s="131"/>
      <c r="K20" s="89">
        <v>17.77</v>
      </c>
    </row>
    <row r="21" spans="1:11" s="5" customFormat="1" ht="18.75" customHeight="1" x14ac:dyDescent="0.25">
      <c r="A21" s="80"/>
      <c r="B21" s="61">
        <v>17</v>
      </c>
      <c r="C21" s="159"/>
      <c r="D21" s="17" t="s">
        <v>28</v>
      </c>
      <c r="E21" s="2" t="s">
        <v>30</v>
      </c>
      <c r="F21" s="169"/>
      <c r="G21" s="151"/>
      <c r="H21" s="18"/>
      <c r="I21" s="18">
        <v>29.49</v>
      </c>
      <c r="J21" s="131"/>
      <c r="K21" s="89">
        <v>29.49</v>
      </c>
    </row>
    <row r="22" spans="1:11" s="5" customFormat="1" ht="18.75" customHeight="1" x14ac:dyDescent="0.25">
      <c r="A22" s="80"/>
      <c r="B22" s="61">
        <v>18</v>
      </c>
      <c r="C22" s="159"/>
      <c r="D22" s="17" t="s">
        <v>28</v>
      </c>
      <c r="E22" s="2" t="s">
        <v>31</v>
      </c>
      <c r="F22" s="169"/>
      <c r="G22" s="151"/>
      <c r="H22" s="18"/>
      <c r="I22" s="18">
        <v>28.74</v>
      </c>
      <c r="J22" s="131"/>
      <c r="K22" s="89">
        <v>28.74</v>
      </c>
    </row>
    <row r="23" spans="1:11" s="5" customFormat="1" ht="18.75" customHeight="1" x14ac:dyDescent="0.25">
      <c r="A23" s="80"/>
      <c r="B23" s="61">
        <v>19</v>
      </c>
      <c r="C23" s="159"/>
      <c r="D23" s="17" t="s">
        <v>28</v>
      </c>
      <c r="E23" s="2" t="s">
        <v>32</v>
      </c>
      <c r="F23" s="169"/>
      <c r="G23" s="151"/>
      <c r="H23" s="18"/>
      <c r="I23" s="18">
        <v>18</v>
      </c>
      <c r="J23" s="131"/>
      <c r="K23" s="89">
        <v>18</v>
      </c>
    </row>
    <row r="24" spans="1:11" s="5" customFormat="1" ht="18.75" customHeight="1" x14ac:dyDescent="0.25">
      <c r="A24" s="80"/>
      <c r="B24" s="61">
        <v>20</v>
      </c>
      <c r="C24" s="159"/>
      <c r="D24" s="17" t="s">
        <v>28</v>
      </c>
      <c r="E24" s="2" t="s">
        <v>33</v>
      </c>
      <c r="F24" s="169"/>
      <c r="G24" s="151"/>
      <c r="H24" s="18"/>
      <c r="I24" s="18">
        <v>8.27</v>
      </c>
      <c r="J24" s="131"/>
      <c r="K24" s="89">
        <v>8.27</v>
      </c>
    </row>
    <row r="25" spans="1:11" s="5" customFormat="1" ht="18.75" customHeight="1" x14ac:dyDescent="0.25">
      <c r="A25" s="80"/>
      <c r="B25" s="61">
        <v>21</v>
      </c>
      <c r="C25" s="159"/>
      <c r="D25" s="17" t="s">
        <v>28</v>
      </c>
      <c r="E25" s="2" t="s">
        <v>34</v>
      </c>
      <c r="F25" s="169"/>
      <c r="G25" s="151"/>
      <c r="H25" s="18"/>
      <c r="I25" s="18">
        <v>7.4</v>
      </c>
      <c r="J25" s="131"/>
      <c r="K25" s="89">
        <v>7.4</v>
      </c>
    </row>
    <row r="26" spans="1:11" s="5" customFormat="1" ht="18.75" customHeight="1" x14ac:dyDescent="0.25">
      <c r="A26" s="80"/>
      <c r="B26" s="61">
        <v>22</v>
      </c>
      <c r="C26" s="159"/>
      <c r="D26" s="17" t="s">
        <v>515</v>
      </c>
      <c r="E26" s="2" t="s">
        <v>516</v>
      </c>
      <c r="F26" s="169"/>
      <c r="G26" s="151"/>
      <c r="H26" s="18"/>
      <c r="I26" s="18">
        <v>30</v>
      </c>
      <c r="J26" s="131">
        <v>30</v>
      </c>
      <c r="K26" s="89"/>
    </row>
    <row r="27" spans="1:11" s="5" customFormat="1" ht="18.75" customHeight="1" x14ac:dyDescent="0.25">
      <c r="A27" s="80"/>
      <c r="B27" s="61">
        <v>23</v>
      </c>
      <c r="C27" s="159"/>
      <c r="D27" s="17" t="s">
        <v>7</v>
      </c>
      <c r="E27" s="2" t="s">
        <v>514</v>
      </c>
      <c r="F27" s="169"/>
      <c r="G27" s="151"/>
      <c r="H27" s="18"/>
      <c r="I27" s="18">
        <v>140</v>
      </c>
      <c r="J27" s="131">
        <v>140</v>
      </c>
      <c r="K27" s="89"/>
    </row>
    <row r="28" spans="1:11" s="5" customFormat="1" ht="18.75" customHeight="1" x14ac:dyDescent="0.25">
      <c r="A28" s="80"/>
      <c r="B28" s="61">
        <v>24</v>
      </c>
      <c r="C28" s="159"/>
      <c r="D28" s="17" t="s">
        <v>7</v>
      </c>
      <c r="E28" s="2" t="s">
        <v>35</v>
      </c>
      <c r="F28" s="169"/>
      <c r="G28" s="151"/>
      <c r="H28" s="8"/>
      <c r="I28" s="18">
        <v>35</v>
      </c>
      <c r="J28" s="131"/>
      <c r="K28" s="89">
        <v>35</v>
      </c>
    </row>
    <row r="29" spans="1:11" s="5" customFormat="1" ht="18.75" customHeight="1" thickBot="1" x14ac:dyDescent="0.3">
      <c r="A29" s="80"/>
      <c r="B29" s="62"/>
      <c r="C29" s="161"/>
      <c r="D29" s="162" t="s">
        <v>435</v>
      </c>
      <c r="E29" s="162"/>
      <c r="F29" s="162"/>
      <c r="G29" s="152"/>
      <c r="H29" s="56">
        <f>SUM(H7:H28)</f>
        <v>129</v>
      </c>
      <c r="I29" s="56">
        <f>SUM(I7:I28)</f>
        <v>450.67000000000007</v>
      </c>
      <c r="J29" s="132">
        <f>SUM(J7:J28)</f>
        <v>357</v>
      </c>
      <c r="K29" s="90">
        <f>SUM(K7:K28)</f>
        <v>222.67000000000002</v>
      </c>
    </row>
    <row r="30" spans="1:11" s="5" customFormat="1" ht="18.75" customHeight="1" x14ac:dyDescent="0.25">
      <c r="A30" s="80"/>
      <c r="B30" s="61">
        <v>25</v>
      </c>
      <c r="C30" s="160" t="s">
        <v>42</v>
      </c>
      <c r="D30" s="71" t="s">
        <v>37</v>
      </c>
      <c r="E30" s="19" t="s">
        <v>38</v>
      </c>
      <c r="F30" s="193">
        <v>4</v>
      </c>
      <c r="G30" s="150">
        <f>H34+I34</f>
        <v>129.6</v>
      </c>
      <c r="H30" s="12"/>
      <c r="I30" s="12">
        <v>13.4</v>
      </c>
      <c r="J30" s="133"/>
      <c r="K30" s="91">
        <v>13.4</v>
      </c>
    </row>
    <row r="31" spans="1:11" s="5" customFormat="1" ht="18.75" customHeight="1" x14ac:dyDescent="0.25">
      <c r="A31" s="80"/>
      <c r="B31" s="61">
        <v>26</v>
      </c>
      <c r="C31" s="159"/>
      <c r="D31" s="17" t="s">
        <v>37</v>
      </c>
      <c r="E31" s="21" t="s">
        <v>39</v>
      </c>
      <c r="F31" s="194"/>
      <c r="G31" s="151"/>
      <c r="H31" s="18"/>
      <c r="I31" s="18">
        <v>11.2</v>
      </c>
      <c r="J31" s="131"/>
      <c r="K31" s="92">
        <v>11.2</v>
      </c>
    </row>
    <row r="32" spans="1:11" s="5" customFormat="1" ht="18.75" customHeight="1" x14ac:dyDescent="0.25">
      <c r="A32" s="80"/>
      <c r="B32" s="61">
        <v>27</v>
      </c>
      <c r="C32" s="159"/>
      <c r="D32" s="17" t="s">
        <v>37</v>
      </c>
      <c r="E32" s="21" t="s">
        <v>39</v>
      </c>
      <c r="F32" s="194"/>
      <c r="G32" s="151"/>
      <c r="H32" s="18"/>
      <c r="I32" s="18">
        <v>80</v>
      </c>
      <c r="J32" s="131"/>
      <c r="K32" s="92">
        <v>80</v>
      </c>
    </row>
    <row r="33" spans="1:11" s="5" customFormat="1" ht="18.75" customHeight="1" x14ac:dyDescent="0.25">
      <c r="A33" s="80"/>
      <c r="B33" s="61">
        <v>28</v>
      </c>
      <c r="C33" s="159"/>
      <c r="D33" s="17" t="s">
        <v>40</v>
      </c>
      <c r="E33" s="21" t="s">
        <v>41</v>
      </c>
      <c r="F33" s="194"/>
      <c r="G33" s="151"/>
      <c r="H33" s="15"/>
      <c r="I33" s="15">
        <v>25</v>
      </c>
      <c r="J33" s="134"/>
      <c r="K33" s="93">
        <v>25</v>
      </c>
    </row>
    <row r="34" spans="1:11" s="5" customFormat="1" ht="18.75" customHeight="1" thickBot="1" x14ac:dyDescent="0.3">
      <c r="A34" s="80"/>
      <c r="B34" s="63"/>
      <c r="C34" s="161"/>
      <c r="D34" s="162" t="s">
        <v>435</v>
      </c>
      <c r="E34" s="162"/>
      <c r="F34" s="195"/>
      <c r="G34" s="152"/>
      <c r="H34" s="56">
        <f>SUM(H30:H33)</f>
        <v>0</v>
      </c>
      <c r="I34" s="56">
        <f t="shared" ref="I34:K34" si="0">SUM(I30:I33)</f>
        <v>129.6</v>
      </c>
      <c r="J34" s="135">
        <f t="shared" si="0"/>
        <v>0</v>
      </c>
      <c r="K34" s="94">
        <f t="shared" si="0"/>
        <v>129.6</v>
      </c>
    </row>
    <row r="35" spans="1:11" s="5" customFormat="1" ht="18.75" customHeight="1" x14ac:dyDescent="0.25">
      <c r="A35" s="80"/>
      <c r="B35" s="61">
        <v>29</v>
      </c>
      <c r="C35" s="160" t="s">
        <v>54</v>
      </c>
      <c r="D35" s="71" t="s">
        <v>43</v>
      </c>
      <c r="E35" s="11" t="s">
        <v>44</v>
      </c>
      <c r="F35" s="168">
        <v>7</v>
      </c>
      <c r="G35" s="150">
        <f>H42+I42</f>
        <v>254.50980000000001</v>
      </c>
      <c r="H35" s="12"/>
      <c r="I35" s="33">
        <v>30</v>
      </c>
      <c r="J35" s="133"/>
      <c r="K35" s="95">
        <v>30</v>
      </c>
    </row>
    <row r="36" spans="1:11" s="5" customFormat="1" ht="18.75" customHeight="1" x14ac:dyDescent="0.25">
      <c r="A36" s="80"/>
      <c r="B36" s="61">
        <v>30</v>
      </c>
      <c r="C36" s="159"/>
      <c r="D36" s="17" t="s">
        <v>45</v>
      </c>
      <c r="E36" s="2" t="s">
        <v>46</v>
      </c>
      <c r="F36" s="169"/>
      <c r="G36" s="151"/>
      <c r="H36" s="18"/>
      <c r="I36" s="18">
        <v>20</v>
      </c>
      <c r="J36" s="131"/>
      <c r="K36" s="89">
        <v>20</v>
      </c>
    </row>
    <row r="37" spans="1:11" s="5" customFormat="1" ht="18.75" customHeight="1" x14ac:dyDescent="0.25">
      <c r="A37" s="80"/>
      <c r="B37" s="61">
        <v>31</v>
      </c>
      <c r="C37" s="159"/>
      <c r="D37" s="17" t="s">
        <v>47</v>
      </c>
      <c r="E37" s="2" t="s">
        <v>48</v>
      </c>
      <c r="F37" s="169"/>
      <c r="G37" s="151"/>
      <c r="H37" s="18"/>
      <c r="I37" s="18">
        <v>8</v>
      </c>
      <c r="J37" s="131">
        <v>8</v>
      </c>
      <c r="K37" s="89"/>
    </row>
    <row r="38" spans="1:11" s="5" customFormat="1" ht="18.75" customHeight="1" x14ac:dyDescent="0.25">
      <c r="A38" s="80"/>
      <c r="B38" s="61">
        <v>32</v>
      </c>
      <c r="C38" s="159"/>
      <c r="D38" s="17" t="s">
        <v>49</v>
      </c>
      <c r="E38" s="2" t="s">
        <v>50</v>
      </c>
      <c r="F38" s="169"/>
      <c r="G38" s="151"/>
      <c r="H38" s="18"/>
      <c r="I38" s="18">
        <v>6.2</v>
      </c>
      <c r="J38" s="131"/>
      <c r="K38" s="89">
        <v>6.2</v>
      </c>
    </row>
    <row r="39" spans="1:11" s="5" customFormat="1" ht="18.75" customHeight="1" x14ac:dyDescent="0.25">
      <c r="A39" s="80"/>
      <c r="B39" s="61">
        <v>33</v>
      </c>
      <c r="C39" s="159"/>
      <c r="D39" s="17" t="s">
        <v>471</v>
      </c>
      <c r="E39" s="2" t="s">
        <v>51</v>
      </c>
      <c r="F39" s="169"/>
      <c r="G39" s="151"/>
      <c r="H39" s="18"/>
      <c r="I39" s="18">
        <v>179.41</v>
      </c>
      <c r="J39" s="131"/>
      <c r="K39" s="89">
        <v>179.41</v>
      </c>
    </row>
    <row r="40" spans="1:11" s="5" customFormat="1" ht="18.75" customHeight="1" x14ac:dyDescent="0.25">
      <c r="A40" s="80"/>
      <c r="B40" s="61">
        <v>34</v>
      </c>
      <c r="C40" s="159"/>
      <c r="D40" s="17" t="s">
        <v>52</v>
      </c>
      <c r="E40" s="17" t="s">
        <v>53</v>
      </c>
      <c r="F40" s="169"/>
      <c r="G40" s="151"/>
      <c r="H40" s="15"/>
      <c r="I40" s="18">
        <v>5.8997999999999999</v>
      </c>
      <c r="J40" s="134"/>
      <c r="K40" s="96">
        <v>5.8997999999999999</v>
      </c>
    </row>
    <row r="41" spans="1:11" s="5" customFormat="1" ht="18.75" customHeight="1" x14ac:dyDescent="0.25">
      <c r="A41" s="80"/>
      <c r="B41" s="61">
        <v>35</v>
      </c>
      <c r="C41" s="159"/>
      <c r="D41" s="17" t="s">
        <v>471</v>
      </c>
      <c r="E41" s="17" t="s">
        <v>472</v>
      </c>
      <c r="F41" s="169"/>
      <c r="G41" s="151"/>
      <c r="H41" s="8"/>
      <c r="I41" s="18">
        <v>5</v>
      </c>
      <c r="J41" s="131"/>
      <c r="K41" s="89">
        <v>5</v>
      </c>
    </row>
    <row r="42" spans="1:11" s="5" customFormat="1" ht="18.75" customHeight="1" thickBot="1" x14ac:dyDescent="0.3">
      <c r="A42" s="80"/>
      <c r="B42" s="63"/>
      <c r="C42" s="161"/>
      <c r="D42" s="162" t="s">
        <v>435</v>
      </c>
      <c r="E42" s="162"/>
      <c r="F42" s="162"/>
      <c r="G42" s="152"/>
      <c r="H42" s="57">
        <f>SUM(H35:H40)</f>
        <v>0</v>
      </c>
      <c r="I42" s="57">
        <f>SUM(I35:I41)</f>
        <v>254.50980000000001</v>
      </c>
      <c r="J42" s="136">
        <f>SUM(J35:J40)</f>
        <v>8</v>
      </c>
      <c r="K42" s="97">
        <f>SUM(K35:K41)</f>
        <v>246.50980000000001</v>
      </c>
    </row>
    <row r="43" spans="1:11" s="5" customFormat="1" ht="18.75" customHeight="1" thickBot="1" x14ac:dyDescent="0.3">
      <c r="A43" s="80"/>
      <c r="B43" s="64">
        <v>36</v>
      </c>
      <c r="C43" s="65" t="s">
        <v>57</v>
      </c>
      <c r="D43" s="76" t="s">
        <v>55</v>
      </c>
      <c r="E43" s="22" t="s">
        <v>56</v>
      </c>
      <c r="F43" s="76">
        <v>1</v>
      </c>
      <c r="G43" s="149">
        <f t="shared" ref="G43:G97" si="1">H43+I43</f>
        <v>110</v>
      </c>
      <c r="H43" s="58">
        <v>0</v>
      </c>
      <c r="I43" s="58">
        <v>110</v>
      </c>
      <c r="J43" s="137">
        <v>0</v>
      </c>
      <c r="K43" s="98">
        <v>110</v>
      </c>
    </row>
    <row r="44" spans="1:11" s="5" customFormat="1" ht="18.75" customHeight="1" x14ac:dyDescent="0.25">
      <c r="A44" s="80"/>
      <c r="B44" s="61">
        <v>37</v>
      </c>
      <c r="C44" s="160" t="s">
        <v>59</v>
      </c>
      <c r="D44" s="74" t="s">
        <v>58</v>
      </c>
      <c r="E44" s="23" t="s">
        <v>501</v>
      </c>
      <c r="F44" s="199">
        <f>B61-B43</f>
        <v>18</v>
      </c>
      <c r="G44" s="150">
        <f>H62+I62</f>
        <v>9347.7000000000007</v>
      </c>
      <c r="H44" s="24">
        <v>4377</v>
      </c>
      <c r="I44" s="24"/>
      <c r="J44" s="138">
        <v>4377</v>
      </c>
      <c r="K44" s="99"/>
    </row>
    <row r="45" spans="1:11" s="5" customFormat="1" ht="18.75" customHeight="1" x14ac:dyDescent="0.25">
      <c r="A45" s="80"/>
      <c r="B45" s="61">
        <v>38</v>
      </c>
      <c r="C45" s="159"/>
      <c r="D45" s="25" t="s">
        <v>59</v>
      </c>
      <c r="E45" s="26" t="s">
        <v>60</v>
      </c>
      <c r="F45" s="200"/>
      <c r="G45" s="151"/>
      <c r="H45" s="27"/>
      <c r="I45" s="27">
        <v>114</v>
      </c>
      <c r="J45" s="139">
        <v>114</v>
      </c>
      <c r="K45" s="100"/>
    </row>
    <row r="46" spans="1:11" s="5" customFormat="1" ht="18.75" customHeight="1" x14ac:dyDescent="0.25">
      <c r="A46" s="80"/>
      <c r="B46" s="61">
        <v>39</v>
      </c>
      <c r="C46" s="159"/>
      <c r="D46" s="25" t="s">
        <v>59</v>
      </c>
      <c r="E46" s="26" t="s">
        <v>61</v>
      </c>
      <c r="F46" s="200"/>
      <c r="G46" s="151"/>
      <c r="H46" s="27">
        <v>645</v>
      </c>
      <c r="I46" s="27"/>
      <c r="J46" s="139">
        <v>645</v>
      </c>
      <c r="K46" s="100"/>
    </row>
    <row r="47" spans="1:11" s="5" customFormat="1" ht="18.75" customHeight="1" x14ac:dyDescent="0.25">
      <c r="A47" s="80"/>
      <c r="B47" s="61">
        <v>40</v>
      </c>
      <c r="C47" s="159"/>
      <c r="D47" s="25" t="s">
        <v>62</v>
      </c>
      <c r="E47" s="26" t="s">
        <v>63</v>
      </c>
      <c r="F47" s="200"/>
      <c r="G47" s="151"/>
      <c r="H47" s="27"/>
      <c r="I47" s="27">
        <v>255</v>
      </c>
      <c r="J47" s="139">
        <v>255</v>
      </c>
      <c r="K47" s="100"/>
    </row>
    <row r="48" spans="1:11" s="5" customFormat="1" ht="18.75" customHeight="1" x14ac:dyDescent="0.25">
      <c r="A48" s="80"/>
      <c r="B48" s="61">
        <v>41</v>
      </c>
      <c r="C48" s="159"/>
      <c r="D48" s="25" t="s">
        <v>62</v>
      </c>
      <c r="E48" s="26" t="s">
        <v>64</v>
      </c>
      <c r="F48" s="200"/>
      <c r="G48" s="151"/>
      <c r="H48" s="27"/>
      <c r="I48" s="27">
        <v>869</v>
      </c>
      <c r="J48" s="139">
        <v>869</v>
      </c>
      <c r="K48" s="100"/>
    </row>
    <row r="49" spans="1:11" s="5" customFormat="1" ht="18.75" customHeight="1" x14ac:dyDescent="0.25">
      <c r="A49" s="80"/>
      <c r="B49" s="61">
        <v>42</v>
      </c>
      <c r="C49" s="159"/>
      <c r="D49" s="25" t="s">
        <v>62</v>
      </c>
      <c r="E49" s="26" t="s">
        <v>65</v>
      </c>
      <c r="F49" s="200"/>
      <c r="G49" s="151"/>
      <c r="H49" s="27"/>
      <c r="I49" s="27">
        <v>77.7</v>
      </c>
      <c r="J49" s="139">
        <v>77.7</v>
      </c>
      <c r="K49" s="100"/>
    </row>
    <row r="50" spans="1:11" s="5" customFormat="1" ht="18.75" customHeight="1" x14ac:dyDescent="0.25">
      <c r="A50" s="80"/>
      <c r="B50" s="61">
        <v>43</v>
      </c>
      <c r="C50" s="159"/>
      <c r="D50" s="25" t="s">
        <v>66</v>
      </c>
      <c r="E50" s="26" t="s">
        <v>67</v>
      </c>
      <c r="F50" s="200"/>
      <c r="G50" s="151"/>
      <c r="H50" s="27"/>
      <c r="I50" s="27">
        <v>131</v>
      </c>
      <c r="J50" s="139">
        <v>131</v>
      </c>
      <c r="K50" s="100"/>
    </row>
    <row r="51" spans="1:11" s="5" customFormat="1" ht="18.75" customHeight="1" x14ac:dyDescent="0.25">
      <c r="A51" s="80"/>
      <c r="B51" s="61">
        <v>44</v>
      </c>
      <c r="C51" s="159"/>
      <c r="D51" s="25" t="s">
        <v>66</v>
      </c>
      <c r="E51" s="26" t="s">
        <v>68</v>
      </c>
      <c r="F51" s="200"/>
      <c r="G51" s="151"/>
      <c r="H51" s="27"/>
      <c r="I51" s="27">
        <v>71</v>
      </c>
      <c r="J51" s="139">
        <v>71</v>
      </c>
      <c r="K51" s="100"/>
    </row>
    <row r="52" spans="1:11" s="5" customFormat="1" ht="18.75" customHeight="1" x14ac:dyDescent="0.25">
      <c r="A52" s="80"/>
      <c r="B52" s="61">
        <v>45</v>
      </c>
      <c r="C52" s="159"/>
      <c r="D52" s="25" t="s">
        <v>69</v>
      </c>
      <c r="E52" s="26" t="s">
        <v>70</v>
      </c>
      <c r="F52" s="200"/>
      <c r="G52" s="151"/>
      <c r="H52" s="27"/>
      <c r="I52" s="27">
        <v>683</v>
      </c>
      <c r="J52" s="139">
        <v>683</v>
      </c>
      <c r="K52" s="100"/>
    </row>
    <row r="53" spans="1:11" s="5" customFormat="1" ht="18.75" customHeight="1" x14ac:dyDescent="0.25">
      <c r="A53" s="80"/>
      <c r="B53" s="61">
        <v>46</v>
      </c>
      <c r="C53" s="159"/>
      <c r="D53" s="25" t="s">
        <v>69</v>
      </c>
      <c r="E53" s="26" t="s">
        <v>23</v>
      </c>
      <c r="F53" s="200"/>
      <c r="G53" s="151"/>
      <c r="H53" s="28"/>
      <c r="I53" s="18">
        <v>71</v>
      </c>
      <c r="J53" s="131"/>
      <c r="K53" s="100">
        <v>71</v>
      </c>
    </row>
    <row r="54" spans="1:11" s="5" customFormat="1" ht="18.75" customHeight="1" x14ac:dyDescent="0.25">
      <c r="A54" s="80"/>
      <c r="B54" s="61">
        <v>47</v>
      </c>
      <c r="C54" s="159"/>
      <c r="D54" s="25" t="s">
        <v>71</v>
      </c>
      <c r="E54" s="26" t="s">
        <v>72</v>
      </c>
      <c r="F54" s="200"/>
      <c r="G54" s="151"/>
      <c r="H54" s="27"/>
      <c r="I54" s="27">
        <v>88</v>
      </c>
      <c r="J54" s="139">
        <v>88</v>
      </c>
      <c r="K54" s="100"/>
    </row>
    <row r="55" spans="1:11" s="5" customFormat="1" ht="18.75" customHeight="1" x14ac:dyDescent="0.25">
      <c r="A55" s="80"/>
      <c r="B55" s="61">
        <v>48</v>
      </c>
      <c r="C55" s="159"/>
      <c r="D55" s="25" t="s">
        <v>71</v>
      </c>
      <c r="E55" s="26" t="s">
        <v>73</v>
      </c>
      <c r="F55" s="200"/>
      <c r="G55" s="151"/>
      <c r="H55" s="27"/>
      <c r="I55" s="27">
        <v>15</v>
      </c>
      <c r="J55" s="139">
        <v>15</v>
      </c>
      <c r="K55" s="100"/>
    </row>
    <row r="56" spans="1:11" s="5" customFormat="1" ht="18.75" customHeight="1" x14ac:dyDescent="0.25">
      <c r="A56" s="80"/>
      <c r="B56" s="61">
        <v>49</v>
      </c>
      <c r="C56" s="159"/>
      <c r="D56" s="25" t="s">
        <v>74</v>
      </c>
      <c r="E56" s="26" t="s">
        <v>75</v>
      </c>
      <c r="F56" s="200"/>
      <c r="G56" s="151"/>
      <c r="H56" s="27"/>
      <c r="I56" s="27">
        <v>82</v>
      </c>
      <c r="J56" s="139">
        <v>82</v>
      </c>
      <c r="K56" s="100"/>
    </row>
    <row r="57" spans="1:11" s="5" customFormat="1" ht="18.75" customHeight="1" x14ac:dyDescent="0.25">
      <c r="A57" s="80"/>
      <c r="B57" s="61">
        <v>50</v>
      </c>
      <c r="C57" s="159"/>
      <c r="D57" s="25" t="s">
        <v>76</v>
      </c>
      <c r="E57" s="26" t="s">
        <v>77</v>
      </c>
      <c r="F57" s="200"/>
      <c r="G57" s="151"/>
      <c r="H57" s="27"/>
      <c r="I57" s="27">
        <v>640</v>
      </c>
      <c r="J57" s="139">
        <v>640</v>
      </c>
      <c r="K57" s="100"/>
    </row>
    <row r="58" spans="1:11" s="5" customFormat="1" ht="18.75" customHeight="1" x14ac:dyDescent="0.25">
      <c r="A58" s="80"/>
      <c r="B58" s="61">
        <v>51</v>
      </c>
      <c r="C58" s="159"/>
      <c r="D58" s="25" t="s">
        <v>76</v>
      </c>
      <c r="E58" s="26" t="s">
        <v>78</v>
      </c>
      <c r="F58" s="200"/>
      <c r="G58" s="151"/>
      <c r="H58" s="27">
        <v>1100</v>
      </c>
      <c r="I58" s="27"/>
      <c r="J58" s="139">
        <v>1100</v>
      </c>
      <c r="K58" s="100"/>
    </row>
    <row r="59" spans="1:11" s="5" customFormat="1" ht="18.75" customHeight="1" x14ac:dyDescent="0.25">
      <c r="A59" s="80"/>
      <c r="B59" s="61">
        <v>52</v>
      </c>
      <c r="C59" s="159"/>
      <c r="D59" s="25" t="s">
        <v>79</v>
      </c>
      <c r="E59" s="26" t="s">
        <v>79</v>
      </c>
      <c r="F59" s="200"/>
      <c r="G59" s="151"/>
      <c r="H59" s="27"/>
      <c r="I59" s="27">
        <v>23</v>
      </c>
      <c r="J59" s="139">
        <v>23</v>
      </c>
      <c r="K59" s="100"/>
    </row>
    <row r="60" spans="1:11" s="5" customFormat="1" ht="18.75" customHeight="1" x14ac:dyDescent="0.25">
      <c r="A60" s="80"/>
      <c r="B60" s="61">
        <v>53</v>
      </c>
      <c r="C60" s="159"/>
      <c r="D60" s="25" t="s">
        <v>79</v>
      </c>
      <c r="E60" s="26" t="s">
        <v>80</v>
      </c>
      <c r="F60" s="200"/>
      <c r="G60" s="151"/>
      <c r="H60" s="27"/>
      <c r="I60" s="27">
        <v>86</v>
      </c>
      <c r="J60" s="139">
        <v>86</v>
      </c>
      <c r="K60" s="100"/>
    </row>
    <row r="61" spans="1:11" s="5" customFormat="1" ht="18.75" customHeight="1" x14ac:dyDescent="0.25">
      <c r="A61" s="80"/>
      <c r="B61" s="61">
        <v>54</v>
      </c>
      <c r="C61" s="159"/>
      <c r="D61" s="29" t="s">
        <v>81</v>
      </c>
      <c r="E61" s="30" t="s">
        <v>82</v>
      </c>
      <c r="F61" s="200"/>
      <c r="G61" s="151"/>
      <c r="H61" s="31"/>
      <c r="I61" s="31">
        <v>20</v>
      </c>
      <c r="J61" s="140">
        <v>20</v>
      </c>
      <c r="K61" s="101"/>
    </row>
    <row r="62" spans="1:11" s="5" customFormat="1" ht="18.75" customHeight="1" thickBot="1" x14ac:dyDescent="0.3">
      <c r="A62" s="80"/>
      <c r="B62" s="62"/>
      <c r="C62" s="161"/>
      <c r="D62" s="192" t="s">
        <v>435</v>
      </c>
      <c r="E62" s="192"/>
      <c r="F62" s="201"/>
      <c r="G62" s="152"/>
      <c r="H62" s="54">
        <f>SUM(H44:H61)</f>
        <v>6122</v>
      </c>
      <c r="I62" s="56">
        <f t="shared" ref="I62:K62" si="2">SUM(I44:I61)</f>
        <v>3225.7</v>
      </c>
      <c r="J62" s="135">
        <f t="shared" si="2"/>
        <v>9276.7000000000007</v>
      </c>
      <c r="K62" s="94">
        <f t="shared" si="2"/>
        <v>71</v>
      </c>
    </row>
    <row r="63" spans="1:11" s="5" customFormat="1" ht="18.75" customHeight="1" x14ac:dyDescent="0.25">
      <c r="A63" s="80"/>
      <c r="B63" s="61">
        <v>55</v>
      </c>
      <c r="C63" s="160" t="s">
        <v>85</v>
      </c>
      <c r="D63" s="32" t="s">
        <v>83</v>
      </c>
      <c r="E63" s="32" t="s">
        <v>84</v>
      </c>
      <c r="F63" s="168">
        <v>8</v>
      </c>
      <c r="G63" s="150">
        <f>H71+I71</f>
        <v>671.0145</v>
      </c>
      <c r="H63" s="33"/>
      <c r="I63" s="33">
        <v>62.141199999999998</v>
      </c>
      <c r="J63" s="128"/>
      <c r="K63" s="95">
        <v>62.141199999999998</v>
      </c>
    </row>
    <row r="64" spans="1:11" s="5" customFormat="1" ht="18.75" customHeight="1" x14ac:dyDescent="0.25">
      <c r="A64" s="80"/>
      <c r="B64" s="61">
        <v>56</v>
      </c>
      <c r="C64" s="159"/>
      <c r="D64" s="17" t="s">
        <v>85</v>
      </c>
      <c r="E64" s="2" t="s">
        <v>86</v>
      </c>
      <c r="F64" s="169"/>
      <c r="G64" s="151"/>
      <c r="H64" s="18"/>
      <c r="I64" s="18">
        <v>149.21789999999999</v>
      </c>
      <c r="J64" s="131">
        <v>149.21789999999999</v>
      </c>
      <c r="K64" s="89"/>
    </row>
    <row r="65" spans="1:11" s="5" customFormat="1" ht="18.75" customHeight="1" x14ac:dyDescent="0.25">
      <c r="A65" s="80"/>
      <c r="B65" s="61">
        <v>57</v>
      </c>
      <c r="C65" s="159"/>
      <c r="D65" s="17" t="s">
        <v>87</v>
      </c>
      <c r="E65" s="2" t="s">
        <v>88</v>
      </c>
      <c r="F65" s="169"/>
      <c r="G65" s="151"/>
      <c r="H65" s="18"/>
      <c r="I65" s="18">
        <v>99.813000000000002</v>
      </c>
      <c r="J65" s="131">
        <v>99.813000000000002</v>
      </c>
      <c r="K65" s="89"/>
    </row>
    <row r="66" spans="1:11" s="5" customFormat="1" ht="18.75" customHeight="1" x14ac:dyDescent="0.25">
      <c r="A66" s="80"/>
      <c r="B66" s="61">
        <v>58</v>
      </c>
      <c r="C66" s="159"/>
      <c r="D66" s="17" t="s">
        <v>87</v>
      </c>
      <c r="E66" s="2" t="s">
        <v>89</v>
      </c>
      <c r="F66" s="169"/>
      <c r="G66" s="151"/>
      <c r="H66" s="18"/>
      <c r="I66" s="18">
        <v>81.6875</v>
      </c>
      <c r="J66" s="131">
        <v>81.6875</v>
      </c>
      <c r="K66" s="89"/>
    </row>
    <row r="67" spans="1:11" s="5" customFormat="1" ht="18.75" customHeight="1" x14ac:dyDescent="0.25">
      <c r="A67" s="80"/>
      <c r="B67" s="61">
        <v>59</v>
      </c>
      <c r="C67" s="159"/>
      <c r="D67" s="17" t="s">
        <v>90</v>
      </c>
      <c r="E67" s="2" t="s">
        <v>90</v>
      </c>
      <c r="F67" s="169"/>
      <c r="G67" s="151"/>
      <c r="H67" s="18"/>
      <c r="I67" s="18">
        <v>113.2007</v>
      </c>
      <c r="J67" s="131">
        <v>113.2007</v>
      </c>
      <c r="K67" s="89"/>
    </row>
    <row r="68" spans="1:11" s="5" customFormat="1" ht="18.75" customHeight="1" x14ac:dyDescent="0.25">
      <c r="A68" s="80"/>
      <c r="B68" s="61">
        <v>60</v>
      </c>
      <c r="C68" s="159"/>
      <c r="D68" s="17" t="s">
        <v>91</v>
      </c>
      <c r="E68" s="2" t="s">
        <v>92</v>
      </c>
      <c r="F68" s="169"/>
      <c r="G68" s="151"/>
      <c r="H68" s="18"/>
      <c r="I68" s="18">
        <v>12.99</v>
      </c>
      <c r="J68" s="131">
        <v>12.99</v>
      </c>
      <c r="K68" s="89"/>
    </row>
    <row r="69" spans="1:11" s="5" customFormat="1" ht="18.75" customHeight="1" x14ac:dyDescent="0.25">
      <c r="A69" s="80"/>
      <c r="B69" s="61">
        <v>61</v>
      </c>
      <c r="C69" s="159"/>
      <c r="D69" s="17" t="s">
        <v>93</v>
      </c>
      <c r="E69" s="2" t="s">
        <v>94</v>
      </c>
      <c r="F69" s="169"/>
      <c r="G69" s="151"/>
      <c r="H69" s="18"/>
      <c r="I69" s="18">
        <v>73.965699999999998</v>
      </c>
      <c r="J69" s="131">
        <v>73.965699999999998</v>
      </c>
      <c r="K69" s="89"/>
    </row>
    <row r="70" spans="1:11" s="5" customFormat="1" ht="18.75" customHeight="1" x14ac:dyDescent="0.25">
      <c r="A70" s="80"/>
      <c r="B70" s="61">
        <v>62</v>
      </c>
      <c r="C70" s="159"/>
      <c r="D70" s="17" t="s">
        <v>95</v>
      </c>
      <c r="E70" s="2" t="s">
        <v>96</v>
      </c>
      <c r="F70" s="169"/>
      <c r="G70" s="151"/>
      <c r="H70" s="18"/>
      <c r="I70" s="18">
        <v>77.998500000000007</v>
      </c>
      <c r="J70" s="131">
        <v>77.998500000000007</v>
      </c>
      <c r="K70" s="89"/>
    </row>
    <row r="71" spans="1:11" s="5" customFormat="1" ht="18.75" customHeight="1" thickBot="1" x14ac:dyDescent="0.3">
      <c r="A71" s="80"/>
      <c r="B71" s="63"/>
      <c r="C71" s="161"/>
      <c r="D71" s="173" t="s">
        <v>435</v>
      </c>
      <c r="E71" s="173"/>
      <c r="F71" s="162"/>
      <c r="G71" s="152"/>
      <c r="H71" s="56">
        <f>SUM(H63:H70)</f>
        <v>0</v>
      </c>
      <c r="I71" s="56">
        <f t="shared" ref="I71:K71" si="3">SUM(I63:I70)</f>
        <v>671.0145</v>
      </c>
      <c r="J71" s="135">
        <f t="shared" si="3"/>
        <v>608.87329999999997</v>
      </c>
      <c r="K71" s="94">
        <f t="shared" si="3"/>
        <v>62.141199999999998</v>
      </c>
    </row>
    <row r="72" spans="1:11" s="5" customFormat="1" ht="18.75" customHeight="1" x14ac:dyDescent="0.25">
      <c r="A72" s="80"/>
      <c r="B72" s="66">
        <v>63</v>
      </c>
      <c r="C72" s="163" t="s">
        <v>100</v>
      </c>
      <c r="D72" s="71" t="s">
        <v>100</v>
      </c>
      <c r="E72" s="2" t="s">
        <v>447</v>
      </c>
      <c r="F72" s="169">
        <v>24</v>
      </c>
      <c r="G72" s="150">
        <f>H96+I96</f>
        <v>14385.060000000001</v>
      </c>
      <c r="H72" s="18"/>
      <c r="I72" s="18">
        <v>85</v>
      </c>
      <c r="J72" s="131">
        <v>85</v>
      </c>
      <c r="K72" s="102"/>
    </row>
    <row r="73" spans="1:11" s="5" customFormat="1" ht="18.75" customHeight="1" x14ac:dyDescent="0.25">
      <c r="A73" s="80"/>
      <c r="B73" s="66">
        <v>64</v>
      </c>
      <c r="C73" s="159"/>
      <c r="D73" s="71" t="s">
        <v>100</v>
      </c>
      <c r="E73" s="2" t="s">
        <v>101</v>
      </c>
      <c r="F73" s="169"/>
      <c r="G73" s="151"/>
      <c r="H73" s="18"/>
      <c r="I73" s="18">
        <v>548</v>
      </c>
      <c r="J73" s="131"/>
      <c r="K73" s="102">
        <v>548</v>
      </c>
    </row>
    <row r="74" spans="1:11" s="5" customFormat="1" ht="18.75" customHeight="1" x14ac:dyDescent="0.25">
      <c r="A74" s="80"/>
      <c r="B74" s="66">
        <v>65</v>
      </c>
      <c r="C74" s="159"/>
      <c r="D74" s="71" t="s">
        <v>100</v>
      </c>
      <c r="E74" s="2" t="s">
        <v>102</v>
      </c>
      <c r="F74" s="169"/>
      <c r="G74" s="151"/>
      <c r="H74" s="18"/>
      <c r="I74" s="18">
        <v>874</v>
      </c>
      <c r="J74" s="131"/>
      <c r="K74" s="102">
        <v>874</v>
      </c>
    </row>
    <row r="75" spans="1:11" s="5" customFormat="1" ht="18.75" customHeight="1" x14ac:dyDescent="0.25">
      <c r="A75" s="80"/>
      <c r="B75" s="66">
        <v>66</v>
      </c>
      <c r="C75" s="159"/>
      <c r="D75" s="71" t="s">
        <v>100</v>
      </c>
      <c r="E75" s="2" t="s">
        <v>449</v>
      </c>
      <c r="F75" s="169"/>
      <c r="G75" s="151"/>
      <c r="H75" s="18"/>
      <c r="I75" s="18">
        <v>873</v>
      </c>
      <c r="J75" s="131"/>
      <c r="K75" s="102">
        <v>873</v>
      </c>
    </row>
    <row r="76" spans="1:11" s="5" customFormat="1" ht="18.75" customHeight="1" x14ac:dyDescent="0.25">
      <c r="A76" s="80"/>
      <c r="B76" s="66">
        <v>67</v>
      </c>
      <c r="C76" s="159"/>
      <c r="D76" s="71" t="s">
        <v>100</v>
      </c>
      <c r="E76" s="2" t="s">
        <v>451</v>
      </c>
      <c r="F76" s="169"/>
      <c r="G76" s="151"/>
      <c r="H76" s="18"/>
      <c r="I76" s="18">
        <v>407</v>
      </c>
      <c r="J76" s="131"/>
      <c r="K76" s="102">
        <v>407</v>
      </c>
    </row>
    <row r="77" spans="1:11" s="5" customFormat="1" ht="18.75" customHeight="1" x14ac:dyDescent="0.25">
      <c r="A77" s="80"/>
      <c r="B77" s="66">
        <v>68</v>
      </c>
      <c r="C77" s="159"/>
      <c r="D77" s="71" t="s">
        <v>100</v>
      </c>
      <c r="E77" s="2" t="s">
        <v>448</v>
      </c>
      <c r="F77" s="169"/>
      <c r="G77" s="151"/>
      <c r="H77" s="18"/>
      <c r="I77" s="18">
        <v>5323</v>
      </c>
      <c r="J77" s="131">
        <v>4179</v>
      </c>
      <c r="K77" s="102">
        <v>1144</v>
      </c>
    </row>
    <row r="78" spans="1:11" s="5" customFormat="1" ht="18.75" customHeight="1" x14ac:dyDescent="0.25">
      <c r="A78" s="80"/>
      <c r="B78" s="66">
        <v>69</v>
      </c>
      <c r="C78" s="159"/>
      <c r="D78" s="17" t="s">
        <v>100</v>
      </c>
      <c r="E78" s="2" t="s">
        <v>98</v>
      </c>
      <c r="F78" s="169"/>
      <c r="G78" s="151"/>
      <c r="H78" s="18"/>
      <c r="I78" s="18">
        <v>56</v>
      </c>
      <c r="J78" s="131"/>
      <c r="K78" s="102">
        <v>56</v>
      </c>
    </row>
    <row r="79" spans="1:11" s="5" customFormat="1" ht="18.75" customHeight="1" x14ac:dyDescent="0.25">
      <c r="A79" s="80"/>
      <c r="B79" s="66">
        <v>70</v>
      </c>
      <c r="C79" s="159"/>
      <c r="D79" s="17" t="s">
        <v>97</v>
      </c>
      <c r="E79" s="2" t="s">
        <v>99</v>
      </c>
      <c r="F79" s="169"/>
      <c r="G79" s="151"/>
      <c r="H79" s="18"/>
      <c r="I79" s="18">
        <v>1.06</v>
      </c>
      <c r="J79" s="131"/>
      <c r="K79" s="102">
        <v>1</v>
      </c>
    </row>
    <row r="80" spans="1:11" s="5" customFormat="1" ht="18.75" customHeight="1" x14ac:dyDescent="0.25">
      <c r="A80" s="80"/>
      <c r="B80" s="66">
        <v>71</v>
      </c>
      <c r="C80" s="159"/>
      <c r="D80" s="17" t="s">
        <v>97</v>
      </c>
      <c r="E80" s="2" t="s">
        <v>452</v>
      </c>
      <c r="F80" s="169"/>
      <c r="G80" s="151"/>
      <c r="H80" s="18"/>
      <c r="I80" s="18">
        <v>56</v>
      </c>
      <c r="J80" s="131"/>
      <c r="K80" s="102">
        <v>56</v>
      </c>
    </row>
    <row r="81" spans="1:11" s="5" customFormat="1" ht="18.75" customHeight="1" x14ac:dyDescent="0.25">
      <c r="A81" s="80"/>
      <c r="B81" s="66">
        <v>72</v>
      </c>
      <c r="C81" s="159"/>
      <c r="D81" s="17" t="s">
        <v>97</v>
      </c>
      <c r="E81" s="2" t="s">
        <v>499</v>
      </c>
      <c r="F81" s="169"/>
      <c r="G81" s="151"/>
      <c r="H81" s="18"/>
      <c r="I81" s="18">
        <v>24</v>
      </c>
      <c r="J81" s="131"/>
      <c r="K81" s="102">
        <v>24</v>
      </c>
    </row>
    <row r="82" spans="1:11" s="5" customFormat="1" ht="18.75" customHeight="1" x14ac:dyDescent="0.25">
      <c r="A82" s="80"/>
      <c r="B82" s="66">
        <v>73</v>
      </c>
      <c r="C82" s="159"/>
      <c r="D82" s="17" t="s">
        <v>97</v>
      </c>
      <c r="E82" s="2" t="s">
        <v>450</v>
      </c>
      <c r="F82" s="169"/>
      <c r="G82" s="151"/>
      <c r="H82" s="18"/>
      <c r="I82" s="18">
        <v>764</v>
      </c>
      <c r="J82" s="131">
        <v>764</v>
      </c>
      <c r="K82" s="102"/>
    </row>
    <row r="83" spans="1:11" s="5" customFormat="1" ht="18.75" customHeight="1" x14ac:dyDescent="0.25">
      <c r="A83" s="80"/>
      <c r="B83" s="66">
        <v>74</v>
      </c>
      <c r="C83" s="159"/>
      <c r="D83" s="17" t="s">
        <v>97</v>
      </c>
      <c r="E83" s="2" t="s">
        <v>500</v>
      </c>
      <c r="F83" s="169"/>
      <c r="G83" s="151"/>
      <c r="H83" s="18"/>
      <c r="I83" s="18">
        <v>4200</v>
      </c>
      <c r="J83" s="131">
        <v>4200</v>
      </c>
      <c r="K83" s="102"/>
    </row>
    <row r="84" spans="1:11" s="5" customFormat="1" ht="18.75" customHeight="1" x14ac:dyDescent="0.25">
      <c r="A84" s="80"/>
      <c r="B84" s="66">
        <v>75</v>
      </c>
      <c r="C84" s="159"/>
      <c r="D84" s="17" t="s">
        <v>455</v>
      </c>
      <c r="E84" s="2" t="s">
        <v>453</v>
      </c>
      <c r="F84" s="169"/>
      <c r="G84" s="151"/>
      <c r="H84" s="18"/>
      <c r="I84" s="18">
        <v>114</v>
      </c>
      <c r="J84" s="131">
        <v>114</v>
      </c>
      <c r="K84" s="102"/>
    </row>
    <row r="85" spans="1:11" s="5" customFormat="1" ht="18.75" customHeight="1" x14ac:dyDescent="0.25">
      <c r="A85" s="80"/>
      <c r="B85" s="66">
        <v>76</v>
      </c>
      <c r="C85" s="159"/>
      <c r="D85" s="17" t="s">
        <v>456</v>
      </c>
      <c r="E85" s="2" t="s">
        <v>454</v>
      </c>
      <c r="F85" s="169"/>
      <c r="G85" s="151"/>
      <c r="H85" s="18"/>
      <c r="I85" s="18">
        <v>37</v>
      </c>
      <c r="J85" s="131">
        <v>37</v>
      </c>
      <c r="K85" s="102"/>
    </row>
    <row r="86" spans="1:11" s="5" customFormat="1" ht="18.75" customHeight="1" x14ac:dyDescent="0.25">
      <c r="A86" s="80"/>
      <c r="B86" s="66">
        <v>77</v>
      </c>
      <c r="C86" s="159"/>
      <c r="D86" s="17" t="s">
        <v>527</v>
      </c>
      <c r="E86" s="2" t="s">
        <v>517</v>
      </c>
      <c r="F86" s="169"/>
      <c r="G86" s="151"/>
      <c r="H86" s="18"/>
      <c r="I86" s="18">
        <v>54</v>
      </c>
      <c r="J86" s="131"/>
      <c r="K86" s="89">
        <v>54</v>
      </c>
    </row>
    <row r="87" spans="1:11" s="5" customFormat="1" ht="18.75" customHeight="1" x14ac:dyDescent="0.25">
      <c r="A87" s="80"/>
      <c r="B87" s="66">
        <v>78</v>
      </c>
      <c r="C87" s="159"/>
      <c r="D87" s="17" t="s">
        <v>527</v>
      </c>
      <c r="E87" s="2" t="s">
        <v>518</v>
      </c>
      <c r="F87" s="169"/>
      <c r="G87" s="151"/>
      <c r="H87" s="18"/>
      <c r="I87" s="18">
        <v>62</v>
      </c>
      <c r="J87" s="131"/>
      <c r="K87" s="89">
        <v>62</v>
      </c>
    </row>
    <row r="88" spans="1:11" s="5" customFormat="1" ht="18.75" customHeight="1" x14ac:dyDescent="0.25">
      <c r="A88" s="80"/>
      <c r="B88" s="66">
        <v>79</v>
      </c>
      <c r="C88" s="159"/>
      <c r="D88" s="17" t="s">
        <v>455</v>
      </c>
      <c r="E88" s="2" t="s">
        <v>519</v>
      </c>
      <c r="F88" s="169"/>
      <c r="G88" s="151"/>
      <c r="H88" s="18"/>
      <c r="I88" s="18">
        <v>30</v>
      </c>
      <c r="J88" s="131"/>
      <c r="K88" s="89">
        <v>30</v>
      </c>
    </row>
    <row r="89" spans="1:11" s="5" customFormat="1" ht="18.75" customHeight="1" x14ac:dyDescent="0.25">
      <c r="A89" s="80"/>
      <c r="B89" s="66">
        <v>80</v>
      </c>
      <c r="C89" s="159"/>
      <c r="D89" s="17" t="s">
        <v>528</v>
      </c>
      <c r="E89" s="2" t="s">
        <v>520</v>
      </c>
      <c r="F89" s="169"/>
      <c r="G89" s="151"/>
      <c r="H89" s="18"/>
      <c r="I89" s="18">
        <v>100</v>
      </c>
      <c r="J89" s="131"/>
      <c r="K89" s="89">
        <v>100</v>
      </c>
    </row>
    <row r="90" spans="1:11" s="5" customFormat="1" ht="18.75" customHeight="1" x14ac:dyDescent="0.25">
      <c r="A90" s="80"/>
      <c r="B90" s="66">
        <v>81</v>
      </c>
      <c r="C90" s="159"/>
      <c r="D90" s="17" t="s">
        <v>530</v>
      </c>
      <c r="E90" s="2" t="s">
        <v>521</v>
      </c>
      <c r="F90" s="169"/>
      <c r="G90" s="151"/>
      <c r="H90" s="18"/>
      <c r="I90" s="18">
        <v>22</v>
      </c>
      <c r="J90" s="131"/>
      <c r="K90" s="89">
        <v>22</v>
      </c>
    </row>
    <row r="91" spans="1:11" s="5" customFormat="1" ht="18.75" customHeight="1" x14ac:dyDescent="0.25">
      <c r="A91" s="80"/>
      <c r="B91" s="66">
        <v>82</v>
      </c>
      <c r="C91" s="159"/>
      <c r="D91" s="17" t="s">
        <v>530</v>
      </c>
      <c r="E91" s="2" t="s">
        <v>522</v>
      </c>
      <c r="F91" s="169"/>
      <c r="G91" s="151"/>
      <c r="H91" s="18"/>
      <c r="I91" s="18">
        <v>45</v>
      </c>
      <c r="J91" s="131"/>
      <c r="K91" s="89">
        <v>45</v>
      </c>
    </row>
    <row r="92" spans="1:11" s="5" customFormat="1" ht="18.75" customHeight="1" x14ac:dyDescent="0.25">
      <c r="A92" s="80"/>
      <c r="B92" s="66">
        <v>83</v>
      </c>
      <c r="C92" s="159"/>
      <c r="D92" s="17" t="s">
        <v>527</v>
      </c>
      <c r="E92" s="2" t="s">
        <v>523</v>
      </c>
      <c r="F92" s="169"/>
      <c r="G92" s="151"/>
      <c r="H92" s="18"/>
      <c r="I92" s="18">
        <v>17</v>
      </c>
      <c r="J92" s="131"/>
      <c r="K92" s="89">
        <v>17</v>
      </c>
    </row>
    <row r="93" spans="1:11" s="5" customFormat="1" ht="18.75" customHeight="1" x14ac:dyDescent="0.25">
      <c r="A93" s="80"/>
      <c r="B93" s="66">
        <v>84</v>
      </c>
      <c r="C93" s="159"/>
      <c r="D93" s="17" t="s">
        <v>97</v>
      </c>
      <c r="E93" s="2" t="s">
        <v>524</v>
      </c>
      <c r="F93" s="169"/>
      <c r="G93" s="151"/>
      <c r="H93" s="18"/>
      <c r="I93" s="18">
        <v>500</v>
      </c>
      <c r="J93" s="131"/>
      <c r="K93" s="89">
        <v>500</v>
      </c>
    </row>
    <row r="94" spans="1:11" s="5" customFormat="1" ht="18.75" customHeight="1" x14ac:dyDescent="0.25">
      <c r="A94" s="80"/>
      <c r="B94" s="66">
        <v>85</v>
      </c>
      <c r="C94" s="159"/>
      <c r="D94" s="17" t="s">
        <v>529</v>
      </c>
      <c r="E94" s="2" t="s">
        <v>525</v>
      </c>
      <c r="F94" s="169"/>
      <c r="G94" s="151"/>
      <c r="H94" s="18"/>
      <c r="I94" s="18">
        <v>100</v>
      </c>
      <c r="J94" s="131"/>
      <c r="K94" s="89">
        <v>100</v>
      </c>
    </row>
    <row r="95" spans="1:11" s="5" customFormat="1" ht="18.75" customHeight="1" x14ac:dyDescent="0.25">
      <c r="A95" s="80"/>
      <c r="B95" s="66">
        <v>86</v>
      </c>
      <c r="C95" s="159"/>
      <c r="D95" s="17" t="s">
        <v>527</v>
      </c>
      <c r="E95" s="2" t="s">
        <v>526</v>
      </c>
      <c r="F95" s="169"/>
      <c r="G95" s="151"/>
      <c r="H95" s="18"/>
      <c r="I95" s="18">
        <v>93</v>
      </c>
      <c r="J95" s="131"/>
      <c r="K95" s="89">
        <v>93</v>
      </c>
    </row>
    <row r="96" spans="1:11" s="5" customFormat="1" ht="18.75" customHeight="1" thickBot="1" x14ac:dyDescent="0.3">
      <c r="A96" s="80"/>
      <c r="B96" s="62"/>
      <c r="C96" s="161"/>
      <c r="D96" s="162" t="s">
        <v>435</v>
      </c>
      <c r="E96" s="162"/>
      <c r="F96" s="162"/>
      <c r="G96" s="152"/>
      <c r="H96" s="56">
        <f>SUM(H72:H95)</f>
        <v>0</v>
      </c>
      <c r="I96" s="56">
        <f t="shared" ref="I96:K96" si="4">SUM(I72:I95)</f>
        <v>14385.060000000001</v>
      </c>
      <c r="J96" s="135">
        <f t="shared" si="4"/>
        <v>9379</v>
      </c>
      <c r="K96" s="94">
        <f t="shared" si="4"/>
        <v>5006</v>
      </c>
    </row>
    <row r="97" spans="1:11" s="5" customFormat="1" ht="22.5" customHeight="1" thickBot="1" x14ac:dyDescent="0.3">
      <c r="A97" s="80"/>
      <c r="B97" s="64">
        <v>87</v>
      </c>
      <c r="C97" s="65" t="s">
        <v>103</v>
      </c>
      <c r="D97" s="76" t="s">
        <v>104</v>
      </c>
      <c r="E97" s="22" t="s">
        <v>105</v>
      </c>
      <c r="F97" s="22">
        <v>1</v>
      </c>
      <c r="G97" s="149">
        <f t="shared" si="1"/>
        <v>305</v>
      </c>
      <c r="H97" s="59">
        <v>305</v>
      </c>
      <c r="I97" s="59">
        <v>0</v>
      </c>
      <c r="J97" s="141">
        <v>305</v>
      </c>
      <c r="K97" s="103">
        <v>0</v>
      </c>
    </row>
    <row r="98" spans="1:11" s="5" customFormat="1" ht="22.5" customHeight="1" x14ac:dyDescent="0.25">
      <c r="A98" s="80"/>
      <c r="B98" s="61">
        <v>88</v>
      </c>
      <c r="C98" s="160" t="s">
        <v>112</v>
      </c>
      <c r="D98" s="71" t="s">
        <v>106</v>
      </c>
      <c r="E98" s="11" t="s">
        <v>107</v>
      </c>
      <c r="F98" s="168">
        <v>15</v>
      </c>
      <c r="G98" s="150">
        <f>H113+I113</f>
        <v>719.81500000000005</v>
      </c>
      <c r="H98" s="12"/>
      <c r="I98" s="12">
        <v>64.58</v>
      </c>
      <c r="J98" s="133"/>
      <c r="K98" s="87">
        <v>64.58</v>
      </c>
    </row>
    <row r="99" spans="1:11" s="5" customFormat="1" ht="22.5" customHeight="1" x14ac:dyDescent="0.25">
      <c r="A99" s="80"/>
      <c r="B99" s="61">
        <v>89</v>
      </c>
      <c r="C99" s="159"/>
      <c r="D99" s="71" t="s">
        <v>106</v>
      </c>
      <c r="E99" s="11" t="s">
        <v>488</v>
      </c>
      <c r="F99" s="169"/>
      <c r="G99" s="151"/>
      <c r="H99" s="12"/>
      <c r="I99" s="12">
        <v>37.340000000000003</v>
      </c>
      <c r="J99" s="133"/>
      <c r="K99" s="87">
        <v>37.340000000000003</v>
      </c>
    </row>
    <row r="100" spans="1:11" s="5" customFormat="1" ht="22.5" customHeight="1" x14ac:dyDescent="0.25">
      <c r="A100" s="80"/>
      <c r="B100" s="61">
        <v>90</v>
      </c>
      <c r="C100" s="159"/>
      <c r="D100" s="71" t="s">
        <v>106</v>
      </c>
      <c r="E100" s="11" t="s">
        <v>489</v>
      </c>
      <c r="F100" s="169"/>
      <c r="G100" s="151"/>
      <c r="H100" s="12"/>
      <c r="I100" s="12">
        <v>11.88</v>
      </c>
      <c r="J100" s="133"/>
      <c r="K100" s="87">
        <v>11.88</v>
      </c>
    </row>
    <row r="101" spans="1:11" s="5" customFormat="1" ht="22.5" customHeight="1" x14ac:dyDescent="0.25">
      <c r="A101" s="80"/>
      <c r="B101" s="61">
        <v>91</v>
      </c>
      <c r="C101" s="159"/>
      <c r="D101" s="71" t="s">
        <v>106</v>
      </c>
      <c r="E101" s="11" t="s">
        <v>460</v>
      </c>
      <c r="F101" s="169"/>
      <c r="G101" s="151"/>
      <c r="H101" s="12"/>
      <c r="I101" s="12">
        <v>438.56</v>
      </c>
      <c r="J101" s="133"/>
      <c r="K101" s="87">
        <v>438.56</v>
      </c>
    </row>
    <row r="102" spans="1:11" s="5" customFormat="1" ht="22.5" customHeight="1" x14ac:dyDescent="0.25">
      <c r="A102" s="80"/>
      <c r="B102" s="61">
        <v>92</v>
      </c>
      <c r="C102" s="159"/>
      <c r="D102" s="71" t="s">
        <v>108</v>
      </c>
      <c r="E102" s="11" t="s">
        <v>108</v>
      </c>
      <c r="F102" s="169"/>
      <c r="G102" s="151"/>
      <c r="H102" s="12"/>
      <c r="I102" s="12">
        <v>80</v>
      </c>
      <c r="J102" s="133"/>
      <c r="K102" s="87">
        <v>80</v>
      </c>
    </row>
    <row r="103" spans="1:11" s="5" customFormat="1" ht="22.5" customHeight="1" x14ac:dyDescent="0.25">
      <c r="A103" s="80"/>
      <c r="B103" s="61">
        <v>93</v>
      </c>
      <c r="C103" s="159"/>
      <c r="D103" s="71" t="s">
        <v>108</v>
      </c>
      <c r="E103" s="11" t="s">
        <v>461</v>
      </c>
      <c r="F103" s="169"/>
      <c r="G103" s="151"/>
      <c r="H103" s="12">
        <v>11</v>
      </c>
      <c r="I103" s="12"/>
      <c r="J103" s="133">
        <v>11</v>
      </c>
      <c r="K103" s="87"/>
    </row>
    <row r="104" spans="1:11" s="5" customFormat="1" ht="22.5" customHeight="1" x14ac:dyDescent="0.25">
      <c r="A104" s="80"/>
      <c r="B104" s="61">
        <v>94</v>
      </c>
      <c r="C104" s="159"/>
      <c r="D104" s="71" t="s">
        <v>108</v>
      </c>
      <c r="E104" s="11" t="s">
        <v>462</v>
      </c>
      <c r="F104" s="169"/>
      <c r="G104" s="151"/>
      <c r="H104" s="12">
        <v>10</v>
      </c>
      <c r="I104" s="12"/>
      <c r="J104" s="133">
        <v>10</v>
      </c>
      <c r="K104" s="87"/>
    </row>
    <row r="105" spans="1:11" s="5" customFormat="1" ht="22.5" customHeight="1" x14ac:dyDescent="0.25">
      <c r="A105" s="80"/>
      <c r="B105" s="61">
        <v>95</v>
      </c>
      <c r="C105" s="159"/>
      <c r="D105" s="71" t="s">
        <v>109</v>
      </c>
      <c r="E105" s="11" t="s">
        <v>111</v>
      </c>
      <c r="F105" s="169"/>
      <c r="G105" s="151"/>
      <c r="H105" s="12">
        <v>7</v>
      </c>
      <c r="I105" s="12"/>
      <c r="J105" s="133">
        <v>7</v>
      </c>
      <c r="K105" s="87"/>
    </row>
    <row r="106" spans="1:11" s="5" customFormat="1" ht="22.5" customHeight="1" x14ac:dyDescent="0.25">
      <c r="A106" s="80"/>
      <c r="B106" s="61">
        <v>96</v>
      </c>
      <c r="C106" s="159"/>
      <c r="D106" s="71" t="s">
        <v>109</v>
      </c>
      <c r="E106" s="11" t="s">
        <v>110</v>
      </c>
      <c r="F106" s="169"/>
      <c r="G106" s="151"/>
      <c r="H106" s="12">
        <v>6</v>
      </c>
      <c r="I106" s="12"/>
      <c r="J106" s="133">
        <v>6</v>
      </c>
      <c r="K106" s="87"/>
    </row>
    <row r="107" spans="1:11" s="5" customFormat="1" ht="22.5" customHeight="1" x14ac:dyDescent="0.25">
      <c r="A107" s="80"/>
      <c r="B107" s="61">
        <v>97</v>
      </c>
      <c r="C107" s="159"/>
      <c r="D107" s="71" t="s">
        <v>457</v>
      </c>
      <c r="E107" s="11" t="s">
        <v>467</v>
      </c>
      <c r="F107" s="169"/>
      <c r="G107" s="151"/>
      <c r="H107" s="12">
        <v>6.3550000000000004</v>
      </c>
      <c r="I107" s="12"/>
      <c r="J107" s="133"/>
      <c r="K107" s="87">
        <v>6.3550000000000004</v>
      </c>
    </row>
    <row r="108" spans="1:11" s="5" customFormat="1" ht="22.5" customHeight="1" x14ac:dyDescent="0.25">
      <c r="A108" s="80"/>
      <c r="B108" s="61">
        <v>98</v>
      </c>
      <c r="C108" s="159"/>
      <c r="D108" s="71" t="s">
        <v>457</v>
      </c>
      <c r="E108" s="11" t="s">
        <v>468</v>
      </c>
      <c r="F108" s="169"/>
      <c r="G108" s="151"/>
      <c r="H108" s="12">
        <v>12</v>
      </c>
      <c r="I108" s="12"/>
      <c r="J108" s="133"/>
      <c r="K108" s="87">
        <v>12</v>
      </c>
    </row>
    <row r="109" spans="1:11" s="5" customFormat="1" ht="22.5" customHeight="1" x14ac:dyDescent="0.25">
      <c r="A109" s="80"/>
      <c r="B109" s="61">
        <v>99</v>
      </c>
      <c r="C109" s="159"/>
      <c r="D109" s="17" t="s">
        <v>458</v>
      </c>
      <c r="E109" s="2" t="s">
        <v>463</v>
      </c>
      <c r="F109" s="169"/>
      <c r="G109" s="151"/>
      <c r="H109" s="18"/>
      <c r="I109" s="18">
        <v>21.5</v>
      </c>
      <c r="J109" s="131"/>
      <c r="K109" s="89">
        <v>21.5</v>
      </c>
    </row>
    <row r="110" spans="1:11" s="5" customFormat="1" ht="22.5" customHeight="1" x14ac:dyDescent="0.25">
      <c r="A110" s="80"/>
      <c r="B110" s="61">
        <v>100</v>
      </c>
      <c r="C110" s="159"/>
      <c r="D110" s="17" t="s">
        <v>459</v>
      </c>
      <c r="E110" s="2" t="s">
        <v>459</v>
      </c>
      <c r="F110" s="169"/>
      <c r="G110" s="151"/>
      <c r="H110" s="18"/>
      <c r="I110" s="18">
        <v>8.6</v>
      </c>
      <c r="J110" s="131"/>
      <c r="K110" s="89">
        <v>8.6</v>
      </c>
    </row>
    <row r="111" spans="1:11" s="5" customFormat="1" ht="22.5" customHeight="1" x14ac:dyDescent="0.25">
      <c r="A111" s="80"/>
      <c r="B111" s="61">
        <v>101</v>
      </c>
      <c r="C111" s="159"/>
      <c r="D111" s="17" t="s">
        <v>459</v>
      </c>
      <c r="E111" s="2" t="s">
        <v>464</v>
      </c>
      <c r="F111" s="169"/>
      <c r="G111" s="151"/>
      <c r="H111" s="18"/>
      <c r="I111" s="18">
        <v>1.1000000000000001</v>
      </c>
      <c r="J111" s="131"/>
      <c r="K111" s="89">
        <v>1.1000000000000001</v>
      </c>
    </row>
    <row r="112" spans="1:11" s="5" customFormat="1" ht="22.5" customHeight="1" x14ac:dyDescent="0.25">
      <c r="A112" s="80"/>
      <c r="B112" s="61">
        <v>102</v>
      </c>
      <c r="C112" s="159"/>
      <c r="D112" s="17" t="s">
        <v>459</v>
      </c>
      <c r="E112" s="17" t="s">
        <v>465</v>
      </c>
      <c r="F112" s="169"/>
      <c r="G112" s="151"/>
      <c r="H112" s="15"/>
      <c r="I112" s="15">
        <v>3.9</v>
      </c>
      <c r="J112" s="134"/>
      <c r="K112" s="96">
        <v>3.9</v>
      </c>
    </row>
    <row r="113" spans="1:11" s="5" customFormat="1" ht="22.5" customHeight="1" thickBot="1" x14ac:dyDescent="0.3">
      <c r="A113" s="80"/>
      <c r="B113" s="62"/>
      <c r="C113" s="161"/>
      <c r="D113" s="162" t="s">
        <v>435</v>
      </c>
      <c r="E113" s="162"/>
      <c r="F113" s="162"/>
      <c r="G113" s="152"/>
      <c r="H113" s="56">
        <f>SUM(H98:H112)</f>
        <v>52.355000000000004</v>
      </c>
      <c r="I113" s="56">
        <f t="shared" ref="I113:K113" si="5">SUM(I98:I112)</f>
        <v>667.46</v>
      </c>
      <c r="J113" s="135">
        <f t="shared" si="5"/>
        <v>34</v>
      </c>
      <c r="K113" s="94">
        <f t="shared" si="5"/>
        <v>685.81500000000005</v>
      </c>
    </row>
    <row r="114" spans="1:11" s="5" customFormat="1" ht="22.5" customHeight="1" x14ac:dyDescent="0.25">
      <c r="A114" s="80"/>
      <c r="B114" s="61">
        <v>103</v>
      </c>
      <c r="C114" s="158" t="s">
        <v>125</v>
      </c>
      <c r="D114" s="71" t="s">
        <v>113</v>
      </c>
      <c r="E114" s="11" t="s">
        <v>503</v>
      </c>
      <c r="F114" s="168">
        <v>9</v>
      </c>
      <c r="G114" s="150">
        <f>H123+I123</f>
        <v>276</v>
      </c>
      <c r="H114" s="33"/>
      <c r="I114" s="33">
        <v>20</v>
      </c>
      <c r="J114" s="128"/>
      <c r="K114" s="95">
        <v>20</v>
      </c>
    </row>
    <row r="115" spans="1:11" s="5" customFormat="1" ht="22.5" customHeight="1" x14ac:dyDescent="0.25">
      <c r="A115" s="80"/>
      <c r="B115" s="61">
        <v>104</v>
      </c>
      <c r="C115" s="159"/>
      <c r="D115" s="17" t="s">
        <v>113</v>
      </c>
      <c r="E115" s="2" t="s">
        <v>502</v>
      </c>
      <c r="F115" s="169"/>
      <c r="G115" s="151"/>
      <c r="H115" s="18"/>
      <c r="I115" s="18">
        <v>20</v>
      </c>
      <c r="J115" s="131">
        <v>20</v>
      </c>
      <c r="K115" s="89"/>
    </row>
    <row r="116" spans="1:11" s="5" customFormat="1" ht="22.5" customHeight="1" x14ac:dyDescent="0.25">
      <c r="A116" s="80"/>
      <c r="B116" s="61">
        <v>105</v>
      </c>
      <c r="C116" s="159"/>
      <c r="D116" s="17" t="s">
        <v>114</v>
      </c>
      <c r="E116" s="2" t="s">
        <v>505</v>
      </c>
      <c r="F116" s="169"/>
      <c r="G116" s="151"/>
      <c r="H116" s="18"/>
      <c r="I116" s="18">
        <v>40</v>
      </c>
      <c r="J116" s="131"/>
      <c r="K116" s="89">
        <v>40</v>
      </c>
    </row>
    <row r="117" spans="1:11" s="5" customFormat="1" ht="22.5" customHeight="1" x14ac:dyDescent="0.25">
      <c r="A117" s="80"/>
      <c r="B117" s="61">
        <v>106</v>
      </c>
      <c r="C117" s="159"/>
      <c r="D117" s="17" t="s">
        <v>115</v>
      </c>
      <c r="E117" s="2" t="s">
        <v>116</v>
      </c>
      <c r="F117" s="169"/>
      <c r="G117" s="151"/>
      <c r="H117" s="18"/>
      <c r="I117" s="18">
        <v>10</v>
      </c>
      <c r="J117" s="131">
        <v>10</v>
      </c>
      <c r="K117" s="89"/>
    </row>
    <row r="118" spans="1:11" s="5" customFormat="1" ht="22.5" customHeight="1" x14ac:dyDescent="0.25">
      <c r="A118" s="80"/>
      <c r="B118" s="61">
        <v>107</v>
      </c>
      <c r="C118" s="159"/>
      <c r="D118" s="17" t="s">
        <v>117</v>
      </c>
      <c r="E118" s="2" t="s">
        <v>118</v>
      </c>
      <c r="F118" s="169"/>
      <c r="G118" s="151"/>
      <c r="H118" s="18"/>
      <c r="I118" s="18">
        <v>25</v>
      </c>
      <c r="J118" s="131">
        <v>25</v>
      </c>
      <c r="K118" s="89"/>
    </row>
    <row r="119" spans="1:11" s="5" customFormat="1" ht="22.5" customHeight="1" x14ac:dyDescent="0.25">
      <c r="A119" s="80"/>
      <c r="B119" s="61">
        <v>108</v>
      </c>
      <c r="C119" s="159"/>
      <c r="D119" s="17" t="s">
        <v>119</v>
      </c>
      <c r="E119" s="2" t="s">
        <v>120</v>
      </c>
      <c r="F119" s="169"/>
      <c r="G119" s="151"/>
      <c r="H119" s="18"/>
      <c r="I119" s="18">
        <v>117</v>
      </c>
      <c r="J119" s="131">
        <v>117</v>
      </c>
      <c r="K119" s="89"/>
    </row>
    <row r="120" spans="1:11" s="5" customFormat="1" ht="22.5" customHeight="1" x14ac:dyDescent="0.25">
      <c r="A120" s="80"/>
      <c r="B120" s="61">
        <v>109</v>
      </c>
      <c r="C120" s="159"/>
      <c r="D120" s="17" t="s">
        <v>121</v>
      </c>
      <c r="E120" s="2" t="s">
        <v>504</v>
      </c>
      <c r="F120" s="169"/>
      <c r="G120" s="151"/>
      <c r="H120" s="18"/>
      <c r="I120" s="18">
        <v>15</v>
      </c>
      <c r="J120" s="131">
        <v>15</v>
      </c>
      <c r="K120" s="89"/>
    </row>
    <row r="121" spans="1:11" s="5" customFormat="1" ht="22.5" customHeight="1" x14ac:dyDescent="0.25">
      <c r="A121" s="80"/>
      <c r="B121" s="61">
        <v>110</v>
      </c>
      <c r="C121" s="159"/>
      <c r="D121" s="17" t="s">
        <v>122</v>
      </c>
      <c r="E121" s="2" t="s">
        <v>123</v>
      </c>
      <c r="F121" s="169"/>
      <c r="G121" s="151"/>
      <c r="H121" s="18"/>
      <c r="I121" s="18">
        <v>10</v>
      </c>
      <c r="J121" s="131">
        <v>10</v>
      </c>
      <c r="K121" s="89"/>
    </row>
    <row r="122" spans="1:11" s="5" customFormat="1" ht="22.5" customHeight="1" x14ac:dyDescent="0.25">
      <c r="A122" s="80"/>
      <c r="B122" s="61">
        <v>111</v>
      </c>
      <c r="C122" s="159"/>
      <c r="D122" s="17" t="s">
        <v>124</v>
      </c>
      <c r="E122" s="2" t="s">
        <v>124</v>
      </c>
      <c r="F122" s="169"/>
      <c r="G122" s="151"/>
      <c r="H122" s="18"/>
      <c r="I122" s="18">
        <v>19</v>
      </c>
      <c r="J122" s="131"/>
      <c r="K122" s="89">
        <v>18.5</v>
      </c>
    </row>
    <row r="123" spans="1:11" s="5" customFormat="1" ht="22.5" customHeight="1" thickBot="1" x14ac:dyDescent="0.3">
      <c r="A123" s="80"/>
      <c r="B123" s="63"/>
      <c r="C123" s="161"/>
      <c r="D123" s="162" t="s">
        <v>435</v>
      </c>
      <c r="E123" s="162"/>
      <c r="F123" s="162"/>
      <c r="G123" s="152"/>
      <c r="H123" s="56">
        <f>SUM(H114:H122)</f>
        <v>0</v>
      </c>
      <c r="I123" s="56">
        <f>SUM(I114:I122)</f>
        <v>276</v>
      </c>
      <c r="J123" s="135">
        <f>SUM(J114:J122)</f>
        <v>197</v>
      </c>
      <c r="K123" s="94">
        <f>SUM(K114:K122)</f>
        <v>78.5</v>
      </c>
    </row>
    <row r="124" spans="1:11" s="5" customFormat="1" ht="22.5" customHeight="1" x14ac:dyDescent="0.25">
      <c r="A124" s="80"/>
      <c r="B124" s="61">
        <v>112</v>
      </c>
      <c r="C124" s="160" t="s">
        <v>185</v>
      </c>
      <c r="D124" s="72" t="s">
        <v>126</v>
      </c>
      <c r="E124" s="34" t="s">
        <v>127</v>
      </c>
      <c r="F124" s="170">
        <v>38</v>
      </c>
      <c r="G124" s="150">
        <f>H162+I162</f>
        <v>2516.6200000000003</v>
      </c>
      <c r="H124" s="33"/>
      <c r="I124" s="33">
        <v>19.3</v>
      </c>
      <c r="J124" s="128"/>
      <c r="K124" s="95">
        <v>19</v>
      </c>
    </row>
    <row r="125" spans="1:11" s="5" customFormat="1" ht="22.5" customHeight="1" x14ac:dyDescent="0.25">
      <c r="A125" s="80"/>
      <c r="B125" s="61">
        <v>113</v>
      </c>
      <c r="C125" s="159"/>
      <c r="D125" s="35" t="s">
        <v>128</v>
      </c>
      <c r="E125" s="36" t="s">
        <v>129</v>
      </c>
      <c r="F125" s="171"/>
      <c r="G125" s="151"/>
      <c r="H125" s="18"/>
      <c r="I125" s="18">
        <v>18</v>
      </c>
      <c r="J125" s="131">
        <v>18</v>
      </c>
      <c r="K125" s="89"/>
    </row>
    <row r="126" spans="1:11" s="5" customFormat="1" ht="22.5" customHeight="1" x14ac:dyDescent="0.25">
      <c r="A126" s="80"/>
      <c r="B126" s="61">
        <v>114</v>
      </c>
      <c r="C126" s="159"/>
      <c r="D126" s="35" t="s">
        <v>130</v>
      </c>
      <c r="E126" s="36" t="s">
        <v>131</v>
      </c>
      <c r="F126" s="171"/>
      <c r="G126" s="151"/>
      <c r="H126" s="18"/>
      <c r="I126" s="18">
        <v>88</v>
      </c>
      <c r="J126" s="131"/>
      <c r="K126" s="89">
        <v>88</v>
      </c>
    </row>
    <row r="127" spans="1:11" s="5" customFormat="1" ht="22.5" customHeight="1" x14ac:dyDescent="0.25">
      <c r="A127" s="80"/>
      <c r="B127" s="61">
        <v>115</v>
      </c>
      <c r="C127" s="159"/>
      <c r="D127" s="35" t="s">
        <v>132</v>
      </c>
      <c r="E127" s="36" t="s">
        <v>498</v>
      </c>
      <c r="F127" s="171"/>
      <c r="G127" s="151"/>
      <c r="H127" s="18"/>
      <c r="I127" s="18">
        <v>40</v>
      </c>
      <c r="J127" s="131"/>
      <c r="K127" s="89">
        <v>40</v>
      </c>
    </row>
    <row r="128" spans="1:11" s="5" customFormat="1" ht="22.5" customHeight="1" x14ac:dyDescent="0.25">
      <c r="A128" s="80"/>
      <c r="B128" s="61">
        <v>116</v>
      </c>
      <c r="C128" s="159"/>
      <c r="D128" s="35" t="s">
        <v>133</v>
      </c>
      <c r="E128" s="36" t="s">
        <v>134</v>
      </c>
      <c r="F128" s="171"/>
      <c r="G128" s="151"/>
      <c r="H128" s="18"/>
      <c r="I128" s="18">
        <v>174</v>
      </c>
      <c r="J128" s="131"/>
      <c r="K128" s="89">
        <v>174</v>
      </c>
    </row>
    <row r="129" spans="1:11" s="5" customFormat="1" ht="22.5" customHeight="1" x14ac:dyDescent="0.25">
      <c r="A129" s="80"/>
      <c r="B129" s="61">
        <v>117</v>
      </c>
      <c r="C129" s="159"/>
      <c r="D129" s="35" t="s">
        <v>135</v>
      </c>
      <c r="E129" s="36" t="s">
        <v>136</v>
      </c>
      <c r="F129" s="171"/>
      <c r="G129" s="151"/>
      <c r="H129" s="18"/>
      <c r="I129" s="18">
        <v>13</v>
      </c>
      <c r="J129" s="131">
        <v>13</v>
      </c>
      <c r="K129" s="89"/>
    </row>
    <row r="130" spans="1:11" s="5" customFormat="1" ht="22.5" customHeight="1" x14ac:dyDescent="0.25">
      <c r="A130" s="80"/>
      <c r="B130" s="61">
        <v>118</v>
      </c>
      <c r="C130" s="159"/>
      <c r="D130" s="35" t="s">
        <v>137</v>
      </c>
      <c r="E130" s="36" t="s">
        <v>138</v>
      </c>
      <c r="F130" s="171"/>
      <c r="G130" s="151"/>
      <c r="H130" s="18"/>
      <c r="I130" s="18">
        <v>91</v>
      </c>
      <c r="J130" s="131"/>
      <c r="K130" s="89">
        <v>91</v>
      </c>
    </row>
    <row r="131" spans="1:11" s="5" customFormat="1" ht="22.5" customHeight="1" x14ac:dyDescent="0.25">
      <c r="A131" s="80"/>
      <c r="B131" s="61">
        <v>119</v>
      </c>
      <c r="C131" s="159"/>
      <c r="D131" s="35" t="s">
        <v>139</v>
      </c>
      <c r="E131" s="36" t="s">
        <v>140</v>
      </c>
      <c r="F131" s="171"/>
      <c r="G131" s="151"/>
      <c r="H131" s="18"/>
      <c r="I131" s="18">
        <v>27</v>
      </c>
      <c r="J131" s="131"/>
      <c r="K131" s="89">
        <v>27</v>
      </c>
    </row>
    <row r="132" spans="1:11" s="5" customFormat="1" ht="22.5" customHeight="1" x14ac:dyDescent="0.25">
      <c r="A132" s="80"/>
      <c r="B132" s="61">
        <v>120</v>
      </c>
      <c r="C132" s="159"/>
      <c r="D132" s="35" t="s">
        <v>141</v>
      </c>
      <c r="E132" s="36" t="s">
        <v>142</v>
      </c>
      <c r="F132" s="171"/>
      <c r="G132" s="151"/>
      <c r="H132" s="18"/>
      <c r="I132" s="18">
        <v>7.3</v>
      </c>
      <c r="J132" s="131"/>
      <c r="K132" s="89">
        <v>7.3</v>
      </c>
    </row>
    <row r="133" spans="1:11" s="5" customFormat="1" ht="22.5" customHeight="1" x14ac:dyDescent="0.25">
      <c r="A133" s="80"/>
      <c r="B133" s="61">
        <v>121</v>
      </c>
      <c r="C133" s="159"/>
      <c r="D133" s="35" t="s">
        <v>143</v>
      </c>
      <c r="E133" s="36" t="s">
        <v>144</v>
      </c>
      <c r="F133" s="171"/>
      <c r="G133" s="151"/>
      <c r="H133" s="18"/>
      <c r="I133" s="18">
        <v>18.7</v>
      </c>
      <c r="J133" s="131"/>
      <c r="K133" s="89">
        <v>18.7</v>
      </c>
    </row>
    <row r="134" spans="1:11" s="5" customFormat="1" ht="22.5" customHeight="1" x14ac:dyDescent="0.25">
      <c r="A134" s="80"/>
      <c r="B134" s="61">
        <v>122</v>
      </c>
      <c r="C134" s="159"/>
      <c r="D134" s="35" t="s">
        <v>145</v>
      </c>
      <c r="E134" s="36" t="s">
        <v>146</v>
      </c>
      <c r="F134" s="171"/>
      <c r="G134" s="151"/>
      <c r="H134" s="18"/>
      <c r="I134" s="18">
        <v>38</v>
      </c>
      <c r="J134" s="131"/>
      <c r="K134" s="89">
        <v>38</v>
      </c>
    </row>
    <row r="135" spans="1:11" s="5" customFormat="1" ht="22.5" customHeight="1" x14ac:dyDescent="0.25">
      <c r="A135" s="80"/>
      <c r="B135" s="61">
        <v>123</v>
      </c>
      <c r="C135" s="159"/>
      <c r="D135" s="35" t="s">
        <v>147</v>
      </c>
      <c r="E135" s="36" t="s">
        <v>23</v>
      </c>
      <c r="F135" s="171"/>
      <c r="G135" s="151"/>
      <c r="H135" s="18"/>
      <c r="I135" s="18">
        <v>20</v>
      </c>
      <c r="J135" s="131"/>
      <c r="K135" s="89">
        <v>20</v>
      </c>
    </row>
    <row r="136" spans="1:11" s="5" customFormat="1" ht="22.5" customHeight="1" x14ac:dyDescent="0.25">
      <c r="A136" s="80"/>
      <c r="B136" s="61">
        <v>124</v>
      </c>
      <c r="C136" s="159"/>
      <c r="D136" s="35" t="s">
        <v>128</v>
      </c>
      <c r="E136" s="36" t="s">
        <v>148</v>
      </c>
      <c r="F136" s="171"/>
      <c r="G136" s="151"/>
      <c r="H136" s="18"/>
      <c r="I136" s="18">
        <v>71</v>
      </c>
      <c r="J136" s="131"/>
      <c r="K136" s="89">
        <v>71</v>
      </c>
    </row>
    <row r="137" spans="1:11" s="5" customFormat="1" ht="22.5" customHeight="1" x14ac:dyDescent="0.25">
      <c r="A137" s="80"/>
      <c r="B137" s="61">
        <v>125</v>
      </c>
      <c r="C137" s="159"/>
      <c r="D137" s="35" t="s">
        <v>149</v>
      </c>
      <c r="E137" s="36" t="s">
        <v>150</v>
      </c>
      <c r="F137" s="171"/>
      <c r="G137" s="151"/>
      <c r="H137" s="18"/>
      <c r="I137" s="18">
        <v>64</v>
      </c>
      <c r="J137" s="131"/>
      <c r="K137" s="89">
        <v>64</v>
      </c>
    </row>
    <row r="138" spans="1:11" s="5" customFormat="1" ht="22.5" customHeight="1" x14ac:dyDescent="0.25">
      <c r="A138" s="80"/>
      <c r="B138" s="61">
        <v>126</v>
      </c>
      <c r="C138" s="159"/>
      <c r="D138" s="35" t="s">
        <v>151</v>
      </c>
      <c r="E138" s="36" t="s">
        <v>152</v>
      </c>
      <c r="F138" s="171"/>
      <c r="G138" s="151"/>
      <c r="H138" s="18"/>
      <c r="I138" s="18">
        <v>20.5</v>
      </c>
      <c r="J138" s="131"/>
      <c r="K138" s="89">
        <v>20.5</v>
      </c>
    </row>
    <row r="139" spans="1:11" s="5" customFormat="1" ht="22.5" customHeight="1" x14ac:dyDescent="0.25">
      <c r="A139" s="80"/>
      <c r="B139" s="61">
        <v>127</v>
      </c>
      <c r="C139" s="159"/>
      <c r="D139" s="35" t="s">
        <v>153</v>
      </c>
      <c r="E139" s="36" t="s">
        <v>154</v>
      </c>
      <c r="F139" s="171"/>
      <c r="G139" s="151"/>
      <c r="H139" s="18"/>
      <c r="I139" s="18">
        <v>88</v>
      </c>
      <c r="J139" s="131"/>
      <c r="K139" s="89">
        <v>88</v>
      </c>
    </row>
    <row r="140" spans="1:11" s="5" customFormat="1" ht="22.5" customHeight="1" x14ac:dyDescent="0.25">
      <c r="A140" s="80"/>
      <c r="B140" s="61">
        <v>128</v>
      </c>
      <c r="C140" s="159"/>
      <c r="D140" s="35" t="s">
        <v>153</v>
      </c>
      <c r="E140" s="36" t="s">
        <v>155</v>
      </c>
      <c r="F140" s="171"/>
      <c r="G140" s="151"/>
      <c r="H140" s="18"/>
      <c r="I140" s="18">
        <v>29.48</v>
      </c>
      <c r="J140" s="131"/>
      <c r="K140" s="89">
        <v>29.48</v>
      </c>
    </row>
    <row r="141" spans="1:11" s="5" customFormat="1" ht="22.5" customHeight="1" x14ac:dyDescent="0.25">
      <c r="A141" s="80"/>
      <c r="B141" s="61">
        <v>129</v>
      </c>
      <c r="C141" s="159"/>
      <c r="D141" s="35" t="s">
        <v>153</v>
      </c>
      <c r="E141" s="36" t="s">
        <v>156</v>
      </c>
      <c r="F141" s="171"/>
      <c r="G141" s="151"/>
      <c r="H141" s="18">
        <v>99</v>
      </c>
      <c r="I141" s="18"/>
      <c r="J141" s="131"/>
      <c r="K141" s="89">
        <v>98.6</v>
      </c>
    </row>
    <row r="142" spans="1:11" s="5" customFormat="1" ht="22.5" customHeight="1" x14ac:dyDescent="0.25">
      <c r="A142" s="80"/>
      <c r="B142" s="61">
        <v>130</v>
      </c>
      <c r="C142" s="159"/>
      <c r="D142" s="35" t="s">
        <v>157</v>
      </c>
      <c r="E142" s="36" t="s">
        <v>158</v>
      </c>
      <c r="F142" s="171"/>
      <c r="G142" s="151"/>
      <c r="H142" s="18"/>
      <c r="I142" s="18">
        <v>104</v>
      </c>
      <c r="J142" s="131">
        <v>104</v>
      </c>
      <c r="K142" s="89"/>
    </row>
    <row r="143" spans="1:11" s="5" customFormat="1" ht="22.5" customHeight="1" x14ac:dyDescent="0.25">
      <c r="A143" s="80"/>
      <c r="B143" s="61">
        <v>131</v>
      </c>
      <c r="C143" s="159"/>
      <c r="D143" s="35" t="s">
        <v>159</v>
      </c>
      <c r="E143" s="36" t="s">
        <v>160</v>
      </c>
      <c r="F143" s="171"/>
      <c r="G143" s="151"/>
      <c r="H143" s="18"/>
      <c r="I143" s="18">
        <v>13.5</v>
      </c>
      <c r="J143" s="131"/>
      <c r="K143" s="89">
        <v>14</v>
      </c>
    </row>
    <row r="144" spans="1:11" s="5" customFormat="1" ht="22.5" customHeight="1" x14ac:dyDescent="0.25">
      <c r="A144" s="80"/>
      <c r="B144" s="61">
        <v>132</v>
      </c>
      <c r="C144" s="159"/>
      <c r="D144" s="35" t="s">
        <v>143</v>
      </c>
      <c r="E144" s="36" t="s">
        <v>161</v>
      </c>
      <c r="F144" s="171"/>
      <c r="G144" s="151"/>
      <c r="H144" s="18"/>
      <c r="I144" s="18">
        <v>393</v>
      </c>
      <c r="J144" s="131"/>
      <c r="K144" s="89">
        <v>393</v>
      </c>
    </row>
    <row r="145" spans="1:11" s="5" customFormat="1" ht="22.5" customHeight="1" x14ac:dyDescent="0.25">
      <c r="A145" s="80"/>
      <c r="B145" s="61">
        <v>133</v>
      </c>
      <c r="C145" s="159"/>
      <c r="D145" s="35" t="s">
        <v>180</v>
      </c>
      <c r="E145" s="36" t="s">
        <v>162</v>
      </c>
      <c r="F145" s="171"/>
      <c r="G145" s="151"/>
      <c r="H145" s="18"/>
      <c r="I145" s="18">
        <v>12</v>
      </c>
      <c r="J145" s="131">
        <v>12</v>
      </c>
      <c r="K145" s="89"/>
    </row>
    <row r="146" spans="1:11" s="5" customFormat="1" ht="22.5" customHeight="1" x14ac:dyDescent="0.25">
      <c r="A146" s="80"/>
      <c r="B146" s="61">
        <v>134</v>
      </c>
      <c r="C146" s="159"/>
      <c r="D146" s="35" t="s">
        <v>163</v>
      </c>
      <c r="E146" s="36" t="s">
        <v>164</v>
      </c>
      <c r="F146" s="171"/>
      <c r="G146" s="151"/>
      <c r="H146" s="18"/>
      <c r="I146" s="18">
        <v>14</v>
      </c>
      <c r="J146" s="131"/>
      <c r="K146" s="89">
        <v>14</v>
      </c>
    </row>
    <row r="147" spans="1:11" s="5" customFormat="1" ht="22.5" customHeight="1" x14ac:dyDescent="0.25">
      <c r="A147" s="80"/>
      <c r="B147" s="61">
        <v>135</v>
      </c>
      <c r="C147" s="159"/>
      <c r="D147" s="35" t="s">
        <v>151</v>
      </c>
      <c r="E147" s="36" t="s">
        <v>165</v>
      </c>
      <c r="F147" s="171"/>
      <c r="G147" s="151"/>
      <c r="H147" s="18"/>
      <c r="I147" s="18">
        <v>38.22</v>
      </c>
      <c r="J147" s="131"/>
      <c r="K147" s="89">
        <v>38</v>
      </c>
    </row>
    <row r="148" spans="1:11" s="5" customFormat="1" ht="22.5" customHeight="1" x14ac:dyDescent="0.25">
      <c r="A148" s="80"/>
      <c r="B148" s="61">
        <v>136</v>
      </c>
      <c r="C148" s="159"/>
      <c r="D148" s="35" t="s">
        <v>166</v>
      </c>
      <c r="E148" s="36" t="s">
        <v>89</v>
      </c>
      <c r="F148" s="171"/>
      <c r="G148" s="151"/>
      <c r="H148" s="18"/>
      <c r="I148" s="18">
        <v>9</v>
      </c>
      <c r="J148" s="131">
        <v>9</v>
      </c>
      <c r="K148" s="89"/>
    </row>
    <row r="149" spans="1:11" s="5" customFormat="1" ht="22.5" customHeight="1" x14ac:dyDescent="0.25">
      <c r="A149" s="80"/>
      <c r="B149" s="61">
        <v>137</v>
      </c>
      <c r="C149" s="159"/>
      <c r="D149" s="35" t="s">
        <v>143</v>
      </c>
      <c r="E149" s="36" t="s">
        <v>167</v>
      </c>
      <c r="F149" s="171"/>
      <c r="G149" s="151"/>
      <c r="H149" s="18"/>
      <c r="I149" s="18">
        <v>18.899999999999999</v>
      </c>
      <c r="J149" s="131"/>
      <c r="K149" s="89">
        <v>19</v>
      </c>
    </row>
    <row r="150" spans="1:11" s="5" customFormat="1" ht="22.5" customHeight="1" x14ac:dyDescent="0.25">
      <c r="A150" s="80"/>
      <c r="B150" s="61">
        <v>138</v>
      </c>
      <c r="C150" s="159"/>
      <c r="D150" s="35" t="s">
        <v>168</v>
      </c>
      <c r="E150" s="36" t="s">
        <v>169</v>
      </c>
      <c r="F150" s="171"/>
      <c r="G150" s="151"/>
      <c r="H150" s="18"/>
      <c r="I150" s="18">
        <v>40.25</v>
      </c>
      <c r="J150" s="131"/>
      <c r="K150" s="89">
        <v>40</v>
      </c>
    </row>
    <row r="151" spans="1:11" s="5" customFormat="1" ht="22.5" customHeight="1" x14ac:dyDescent="0.25">
      <c r="A151" s="80"/>
      <c r="B151" s="61">
        <v>139</v>
      </c>
      <c r="C151" s="159"/>
      <c r="D151" s="35" t="s">
        <v>170</v>
      </c>
      <c r="E151" s="36" t="s">
        <v>171</v>
      </c>
      <c r="F151" s="171"/>
      <c r="G151" s="151"/>
      <c r="H151" s="18"/>
      <c r="I151" s="18">
        <v>90.34</v>
      </c>
      <c r="J151" s="131"/>
      <c r="K151" s="89">
        <v>90.34</v>
      </c>
    </row>
    <row r="152" spans="1:11" s="5" customFormat="1" ht="22.5" customHeight="1" x14ac:dyDescent="0.25">
      <c r="A152" s="80"/>
      <c r="B152" s="61">
        <v>140</v>
      </c>
      <c r="C152" s="159"/>
      <c r="D152" s="35" t="s">
        <v>172</v>
      </c>
      <c r="E152" s="36" t="s">
        <v>173</v>
      </c>
      <c r="F152" s="171"/>
      <c r="G152" s="151"/>
      <c r="H152" s="18"/>
      <c r="I152" s="18">
        <v>204.4</v>
      </c>
      <c r="J152" s="131"/>
      <c r="K152" s="89">
        <v>204</v>
      </c>
    </row>
    <row r="153" spans="1:11" s="5" customFormat="1" ht="22.5" customHeight="1" x14ac:dyDescent="0.25">
      <c r="A153" s="80"/>
      <c r="B153" s="61">
        <v>141</v>
      </c>
      <c r="C153" s="159"/>
      <c r="D153" s="35" t="s">
        <v>174</v>
      </c>
      <c r="E153" s="36" t="s">
        <v>175</v>
      </c>
      <c r="F153" s="171"/>
      <c r="G153" s="151"/>
      <c r="H153" s="18"/>
      <c r="I153" s="18">
        <v>59.71</v>
      </c>
      <c r="J153" s="131"/>
      <c r="K153" s="89">
        <v>59.71</v>
      </c>
    </row>
    <row r="154" spans="1:11" s="5" customFormat="1" ht="22.5" customHeight="1" x14ac:dyDescent="0.25">
      <c r="A154" s="80"/>
      <c r="B154" s="61">
        <v>142</v>
      </c>
      <c r="C154" s="159"/>
      <c r="D154" s="35" t="s">
        <v>176</v>
      </c>
      <c r="E154" s="36" t="s">
        <v>177</v>
      </c>
      <c r="F154" s="171"/>
      <c r="G154" s="151"/>
      <c r="H154" s="18"/>
      <c r="I154" s="18">
        <v>9</v>
      </c>
      <c r="J154" s="131"/>
      <c r="K154" s="89">
        <v>9</v>
      </c>
    </row>
    <row r="155" spans="1:11" s="5" customFormat="1" ht="22.5" customHeight="1" x14ac:dyDescent="0.25">
      <c r="A155" s="80"/>
      <c r="B155" s="61">
        <v>143</v>
      </c>
      <c r="C155" s="159"/>
      <c r="D155" s="35" t="s">
        <v>178</v>
      </c>
      <c r="E155" s="36" t="s">
        <v>179</v>
      </c>
      <c r="F155" s="171"/>
      <c r="G155" s="151"/>
      <c r="H155" s="18"/>
      <c r="I155" s="18">
        <v>35</v>
      </c>
      <c r="J155" s="131"/>
      <c r="K155" s="89">
        <v>35</v>
      </c>
    </row>
    <row r="156" spans="1:11" s="5" customFormat="1" ht="22.5" customHeight="1" x14ac:dyDescent="0.25">
      <c r="A156" s="80"/>
      <c r="B156" s="61">
        <v>144</v>
      </c>
      <c r="C156" s="159"/>
      <c r="D156" s="35" t="s">
        <v>180</v>
      </c>
      <c r="E156" s="36" t="s">
        <v>181</v>
      </c>
      <c r="F156" s="171"/>
      <c r="G156" s="151"/>
      <c r="H156" s="18"/>
      <c r="I156" s="18">
        <v>50.13</v>
      </c>
      <c r="J156" s="131">
        <v>50</v>
      </c>
      <c r="K156" s="89"/>
    </row>
    <row r="157" spans="1:11" s="5" customFormat="1" ht="22.5" customHeight="1" x14ac:dyDescent="0.25">
      <c r="A157" s="80"/>
      <c r="B157" s="61">
        <v>145</v>
      </c>
      <c r="C157" s="159"/>
      <c r="D157" s="35" t="s">
        <v>182</v>
      </c>
      <c r="E157" s="36" t="s">
        <v>183</v>
      </c>
      <c r="F157" s="171"/>
      <c r="G157" s="151"/>
      <c r="H157" s="18">
        <v>6</v>
      </c>
      <c r="I157" s="18"/>
      <c r="J157" s="131"/>
      <c r="K157" s="89">
        <v>6</v>
      </c>
    </row>
    <row r="158" spans="1:11" s="5" customFormat="1" ht="22.5" customHeight="1" x14ac:dyDescent="0.25">
      <c r="A158" s="80"/>
      <c r="B158" s="61">
        <v>146</v>
      </c>
      <c r="C158" s="159"/>
      <c r="D158" s="6" t="s">
        <v>437</v>
      </c>
      <c r="E158" s="7" t="s">
        <v>438</v>
      </c>
      <c r="F158" s="171"/>
      <c r="G158" s="151"/>
      <c r="H158" s="15"/>
      <c r="I158" s="15">
        <v>20</v>
      </c>
      <c r="J158" s="134"/>
      <c r="K158" s="96">
        <v>20</v>
      </c>
    </row>
    <row r="159" spans="1:11" s="5" customFormat="1" ht="22.5" customHeight="1" x14ac:dyDescent="0.25">
      <c r="A159" s="80"/>
      <c r="B159" s="61">
        <v>147</v>
      </c>
      <c r="C159" s="159"/>
      <c r="D159" s="6" t="s">
        <v>180</v>
      </c>
      <c r="E159" s="7" t="s">
        <v>439</v>
      </c>
      <c r="F159" s="171"/>
      <c r="G159" s="151"/>
      <c r="H159" s="8"/>
      <c r="I159" s="18">
        <v>432</v>
      </c>
      <c r="J159" s="131"/>
      <c r="K159" s="111">
        <v>432</v>
      </c>
    </row>
    <row r="160" spans="1:11" s="5" customFormat="1" ht="22.5" customHeight="1" x14ac:dyDescent="0.25">
      <c r="A160" s="80"/>
      <c r="B160" s="61">
        <v>148</v>
      </c>
      <c r="C160" s="159"/>
      <c r="D160" s="6" t="s">
        <v>180</v>
      </c>
      <c r="E160" s="7" t="s">
        <v>440</v>
      </c>
      <c r="F160" s="171"/>
      <c r="G160" s="151"/>
      <c r="H160" s="8"/>
      <c r="I160" s="15">
        <v>2.89</v>
      </c>
      <c r="J160" s="131"/>
      <c r="K160" s="111">
        <v>2.89</v>
      </c>
    </row>
    <row r="161" spans="1:11" s="5" customFormat="1" ht="22.5" customHeight="1" x14ac:dyDescent="0.25">
      <c r="A161" s="80"/>
      <c r="B161" s="61">
        <v>149</v>
      </c>
      <c r="C161" s="159"/>
      <c r="D161" s="6" t="s">
        <v>172</v>
      </c>
      <c r="E161" s="7" t="s">
        <v>184</v>
      </c>
      <c r="F161" s="171"/>
      <c r="G161" s="151"/>
      <c r="H161" s="8"/>
      <c r="I161" s="15">
        <v>38</v>
      </c>
      <c r="J161" s="131"/>
      <c r="K161" s="111">
        <v>38</v>
      </c>
    </row>
    <row r="162" spans="1:11" s="5" customFormat="1" ht="22.5" customHeight="1" thickBot="1" x14ac:dyDescent="0.3">
      <c r="A162" s="80"/>
      <c r="B162" s="63"/>
      <c r="C162" s="161"/>
      <c r="D162" s="173" t="s">
        <v>435</v>
      </c>
      <c r="E162" s="173"/>
      <c r="F162" s="172"/>
      <c r="G162" s="152"/>
      <c r="H162" s="56">
        <f>SUM(H124:H161)</f>
        <v>105</v>
      </c>
      <c r="I162" s="56">
        <f>SUM(I124:I161)</f>
        <v>2411.6200000000003</v>
      </c>
      <c r="J162" s="132">
        <f>SUM(J124:J161)</f>
        <v>206</v>
      </c>
      <c r="K162" s="94">
        <f>SUM(K124:K161)</f>
        <v>2309.52</v>
      </c>
    </row>
    <row r="163" spans="1:11" s="5" customFormat="1" ht="22.5" customHeight="1" x14ac:dyDescent="0.25">
      <c r="A163" s="80"/>
      <c r="B163" s="61">
        <v>150</v>
      </c>
      <c r="C163" s="160" t="s">
        <v>192</v>
      </c>
      <c r="D163" s="71" t="s">
        <v>186</v>
      </c>
      <c r="E163" s="11" t="s">
        <v>187</v>
      </c>
      <c r="F163" s="168">
        <v>3</v>
      </c>
      <c r="G163" s="153">
        <f>H166+I166</f>
        <v>373.5</v>
      </c>
      <c r="H163" s="33"/>
      <c r="I163" s="33">
        <v>38.5</v>
      </c>
      <c r="J163" s="128">
        <v>38.5</v>
      </c>
      <c r="K163" s="95"/>
    </row>
    <row r="164" spans="1:11" s="5" customFormat="1" ht="22.5" customHeight="1" x14ac:dyDescent="0.25">
      <c r="A164" s="80"/>
      <c r="B164" s="61">
        <v>151</v>
      </c>
      <c r="C164" s="159"/>
      <c r="D164" s="17" t="s">
        <v>188</v>
      </c>
      <c r="E164" s="2" t="s">
        <v>189</v>
      </c>
      <c r="F164" s="169"/>
      <c r="G164" s="154"/>
      <c r="H164" s="18"/>
      <c r="I164" s="18">
        <v>39</v>
      </c>
      <c r="J164" s="131">
        <v>39</v>
      </c>
      <c r="K164" s="89"/>
    </row>
    <row r="165" spans="1:11" s="5" customFormat="1" ht="22.5" customHeight="1" x14ac:dyDescent="0.25">
      <c r="A165" s="80"/>
      <c r="B165" s="61">
        <v>152</v>
      </c>
      <c r="C165" s="159"/>
      <c r="D165" s="75" t="s">
        <v>190</v>
      </c>
      <c r="E165" s="14" t="s">
        <v>191</v>
      </c>
      <c r="F165" s="169"/>
      <c r="G165" s="154"/>
      <c r="H165" s="15">
        <v>296</v>
      </c>
      <c r="I165" s="15"/>
      <c r="J165" s="134">
        <v>296</v>
      </c>
      <c r="K165" s="96"/>
    </row>
    <row r="166" spans="1:11" s="5" customFormat="1" ht="22.5" customHeight="1" thickBot="1" x14ac:dyDescent="0.3">
      <c r="A166" s="80"/>
      <c r="B166" s="63"/>
      <c r="C166" s="161"/>
      <c r="D166" s="173" t="s">
        <v>435</v>
      </c>
      <c r="E166" s="173"/>
      <c r="F166" s="162"/>
      <c r="G166" s="155"/>
      <c r="H166" s="54">
        <f>SUM(H163:H165)</f>
        <v>296</v>
      </c>
      <c r="I166" s="60">
        <f t="shared" ref="I166:K166" si="6">SUM(I163:I165)</f>
        <v>77.5</v>
      </c>
      <c r="J166" s="132">
        <f t="shared" si="6"/>
        <v>373.5</v>
      </c>
      <c r="K166" s="94">
        <f t="shared" si="6"/>
        <v>0</v>
      </c>
    </row>
    <row r="167" spans="1:11" s="5" customFormat="1" ht="22.5" customHeight="1" x14ac:dyDescent="0.25">
      <c r="A167" s="80"/>
      <c r="B167" s="61">
        <v>153</v>
      </c>
      <c r="C167" s="160" t="s">
        <v>200</v>
      </c>
      <c r="D167" s="71" t="s">
        <v>193</v>
      </c>
      <c r="E167" s="11" t="s">
        <v>194</v>
      </c>
      <c r="F167" s="168">
        <v>4</v>
      </c>
      <c r="G167" s="150">
        <f>H171+I171</f>
        <v>2806.5</v>
      </c>
      <c r="H167" s="12"/>
      <c r="I167" s="33">
        <v>91.5</v>
      </c>
      <c r="J167" s="133"/>
      <c r="K167" s="95">
        <v>91.5</v>
      </c>
    </row>
    <row r="168" spans="1:11" s="5" customFormat="1" ht="22.5" customHeight="1" x14ac:dyDescent="0.25">
      <c r="A168" s="80"/>
      <c r="B168" s="61">
        <v>154</v>
      </c>
      <c r="C168" s="159"/>
      <c r="D168" s="17" t="s">
        <v>193</v>
      </c>
      <c r="E168" s="2" t="s">
        <v>195</v>
      </c>
      <c r="F168" s="169"/>
      <c r="G168" s="151"/>
      <c r="H168" s="18"/>
      <c r="I168" s="18">
        <v>45</v>
      </c>
      <c r="J168" s="131"/>
      <c r="K168" s="89">
        <v>45</v>
      </c>
    </row>
    <row r="169" spans="1:11" s="5" customFormat="1" ht="22.5" customHeight="1" x14ac:dyDescent="0.25">
      <c r="A169" s="80"/>
      <c r="B169" s="61">
        <v>155</v>
      </c>
      <c r="C169" s="159"/>
      <c r="D169" s="17" t="s">
        <v>196</v>
      </c>
      <c r="E169" s="2" t="s">
        <v>197</v>
      </c>
      <c r="F169" s="169"/>
      <c r="G169" s="151"/>
      <c r="H169" s="18"/>
      <c r="I169" s="18">
        <v>75</v>
      </c>
      <c r="J169" s="131">
        <v>75</v>
      </c>
      <c r="K169" s="89"/>
    </row>
    <row r="170" spans="1:11" s="5" customFormat="1" ht="22.5" customHeight="1" x14ac:dyDescent="0.25">
      <c r="A170" s="80"/>
      <c r="B170" s="61">
        <v>156</v>
      </c>
      <c r="C170" s="159"/>
      <c r="D170" s="75" t="s">
        <v>198</v>
      </c>
      <c r="E170" s="14" t="s">
        <v>199</v>
      </c>
      <c r="F170" s="169"/>
      <c r="G170" s="151"/>
      <c r="H170" s="15"/>
      <c r="I170" s="15">
        <v>2595</v>
      </c>
      <c r="J170" s="134"/>
      <c r="K170" s="96">
        <v>2595</v>
      </c>
    </row>
    <row r="171" spans="1:11" s="5" customFormat="1" ht="22.5" customHeight="1" thickBot="1" x14ac:dyDescent="0.3">
      <c r="A171" s="80"/>
      <c r="B171" s="63"/>
      <c r="C171" s="161"/>
      <c r="D171" s="173" t="s">
        <v>435</v>
      </c>
      <c r="E171" s="173"/>
      <c r="F171" s="162"/>
      <c r="G171" s="152"/>
      <c r="H171" s="54">
        <f>SUM(H167:H170)</f>
        <v>0</v>
      </c>
      <c r="I171" s="56">
        <f t="shared" ref="I171:K171" si="7">SUM(I167:I170)</f>
        <v>2806.5</v>
      </c>
      <c r="J171" s="135">
        <f t="shared" si="7"/>
        <v>75</v>
      </c>
      <c r="K171" s="94">
        <f t="shared" si="7"/>
        <v>2731.5</v>
      </c>
    </row>
    <row r="172" spans="1:11" s="5" customFormat="1" ht="22.5" customHeight="1" x14ac:dyDescent="0.25">
      <c r="A172" s="80"/>
      <c r="B172" s="61">
        <v>157</v>
      </c>
      <c r="C172" s="159" t="s">
        <v>201</v>
      </c>
      <c r="D172" s="71" t="s">
        <v>201</v>
      </c>
      <c r="E172" s="11" t="s">
        <v>202</v>
      </c>
      <c r="F172" s="168">
        <v>7</v>
      </c>
      <c r="G172" s="150">
        <f>H179+I179</f>
        <v>442.3</v>
      </c>
      <c r="H172" s="33"/>
      <c r="I172" s="33">
        <v>52</v>
      </c>
      <c r="J172" s="128"/>
      <c r="K172" s="95">
        <v>52</v>
      </c>
    </row>
    <row r="173" spans="1:11" s="5" customFormat="1" ht="22.5" customHeight="1" x14ac:dyDescent="0.25">
      <c r="A173" s="80"/>
      <c r="B173" s="61">
        <v>158</v>
      </c>
      <c r="C173" s="159"/>
      <c r="D173" s="17" t="s">
        <v>201</v>
      </c>
      <c r="E173" s="2" t="s">
        <v>203</v>
      </c>
      <c r="F173" s="169"/>
      <c r="G173" s="151"/>
      <c r="H173" s="18"/>
      <c r="I173" s="18">
        <v>19.260000000000002</v>
      </c>
      <c r="J173" s="131"/>
      <c r="K173" s="89">
        <v>19.260000000000002</v>
      </c>
    </row>
    <row r="174" spans="1:11" s="5" customFormat="1" ht="22.5" customHeight="1" x14ac:dyDescent="0.25">
      <c r="A174" s="80"/>
      <c r="B174" s="61">
        <v>159</v>
      </c>
      <c r="C174" s="159"/>
      <c r="D174" s="17" t="s">
        <v>201</v>
      </c>
      <c r="E174" s="2" t="s">
        <v>204</v>
      </c>
      <c r="F174" s="169"/>
      <c r="G174" s="151"/>
      <c r="H174" s="18"/>
      <c r="I174" s="18">
        <v>71.599999999999994</v>
      </c>
      <c r="J174" s="131"/>
      <c r="K174" s="89">
        <v>71.599999999999994</v>
      </c>
    </row>
    <row r="175" spans="1:11" s="5" customFormat="1" ht="22.5" customHeight="1" x14ac:dyDescent="0.25">
      <c r="A175" s="80"/>
      <c r="B175" s="61">
        <v>160</v>
      </c>
      <c r="C175" s="159"/>
      <c r="D175" s="17" t="s">
        <v>201</v>
      </c>
      <c r="E175" s="2" t="s">
        <v>205</v>
      </c>
      <c r="F175" s="169"/>
      <c r="G175" s="151"/>
      <c r="H175" s="18"/>
      <c r="I175" s="18">
        <v>59.5</v>
      </c>
      <c r="J175" s="131"/>
      <c r="K175" s="89">
        <v>59.5</v>
      </c>
    </row>
    <row r="176" spans="1:11" s="5" customFormat="1" ht="22.5" customHeight="1" x14ac:dyDescent="0.25">
      <c r="A176" s="80"/>
      <c r="B176" s="61">
        <v>161</v>
      </c>
      <c r="C176" s="159"/>
      <c r="D176" s="17" t="s">
        <v>201</v>
      </c>
      <c r="E176" s="2" t="s">
        <v>206</v>
      </c>
      <c r="F176" s="169"/>
      <c r="G176" s="151"/>
      <c r="H176" s="18"/>
      <c r="I176" s="18">
        <v>134.94</v>
      </c>
      <c r="J176" s="131"/>
      <c r="K176" s="89">
        <v>134.94</v>
      </c>
    </row>
    <row r="177" spans="1:11" s="5" customFormat="1" ht="22.5" customHeight="1" x14ac:dyDescent="0.25">
      <c r="A177" s="80"/>
      <c r="B177" s="61">
        <v>162</v>
      </c>
      <c r="C177" s="159"/>
      <c r="D177" s="17" t="s">
        <v>201</v>
      </c>
      <c r="E177" s="2" t="s">
        <v>207</v>
      </c>
      <c r="F177" s="169"/>
      <c r="G177" s="151"/>
      <c r="H177" s="18"/>
      <c r="I177" s="18">
        <v>60</v>
      </c>
      <c r="J177" s="131"/>
      <c r="K177" s="89">
        <v>60</v>
      </c>
    </row>
    <row r="178" spans="1:11" s="5" customFormat="1" ht="22.5" customHeight="1" x14ac:dyDescent="0.25">
      <c r="A178" s="80"/>
      <c r="B178" s="61">
        <v>163</v>
      </c>
      <c r="C178" s="159"/>
      <c r="D178" s="75" t="s">
        <v>208</v>
      </c>
      <c r="E178" s="14" t="s">
        <v>208</v>
      </c>
      <c r="F178" s="169"/>
      <c r="G178" s="151"/>
      <c r="H178" s="15"/>
      <c r="I178" s="18">
        <v>45</v>
      </c>
      <c r="J178" s="134"/>
      <c r="K178" s="96">
        <v>45</v>
      </c>
    </row>
    <row r="179" spans="1:11" s="5" customFormat="1" ht="22.5" customHeight="1" thickBot="1" x14ac:dyDescent="0.3">
      <c r="A179" s="80"/>
      <c r="B179" s="63"/>
      <c r="C179" s="159"/>
      <c r="D179" s="173" t="s">
        <v>435</v>
      </c>
      <c r="E179" s="173"/>
      <c r="F179" s="162"/>
      <c r="G179" s="152"/>
      <c r="H179" s="54">
        <f>SUM(H172:H178)</f>
        <v>0</v>
      </c>
      <c r="I179" s="60">
        <f t="shared" ref="I179:K179" si="8">SUM(I172:I178)</f>
        <v>442.3</v>
      </c>
      <c r="J179" s="132">
        <f t="shared" si="8"/>
        <v>0</v>
      </c>
      <c r="K179" s="94">
        <f t="shared" si="8"/>
        <v>442.3</v>
      </c>
    </row>
    <row r="180" spans="1:11" s="5" customFormat="1" ht="22.5" customHeight="1" x14ac:dyDescent="0.25">
      <c r="A180" s="80"/>
      <c r="B180" s="61">
        <v>164</v>
      </c>
      <c r="C180" s="160" t="s">
        <v>215</v>
      </c>
      <c r="D180" s="72" t="s">
        <v>209</v>
      </c>
      <c r="E180" s="34" t="s">
        <v>210</v>
      </c>
      <c r="F180" s="170">
        <v>19</v>
      </c>
      <c r="G180" s="150">
        <f>H199+I199</f>
        <v>928.9</v>
      </c>
      <c r="H180" s="33"/>
      <c r="I180" s="33">
        <v>75</v>
      </c>
      <c r="J180" s="128"/>
      <c r="K180" s="104">
        <v>75</v>
      </c>
    </row>
    <row r="181" spans="1:11" s="5" customFormat="1" ht="22.5" customHeight="1" x14ac:dyDescent="0.25">
      <c r="A181" s="80"/>
      <c r="B181" s="61">
        <v>165</v>
      </c>
      <c r="C181" s="159"/>
      <c r="D181" s="35" t="s">
        <v>211</v>
      </c>
      <c r="E181" s="36" t="s">
        <v>212</v>
      </c>
      <c r="F181" s="171"/>
      <c r="G181" s="151"/>
      <c r="H181" s="18"/>
      <c r="I181" s="18">
        <v>46</v>
      </c>
      <c r="J181" s="131"/>
      <c r="K181" s="105">
        <v>46</v>
      </c>
    </row>
    <row r="182" spans="1:11" s="5" customFormat="1" ht="22.5" customHeight="1" x14ac:dyDescent="0.25">
      <c r="A182" s="80"/>
      <c r="B182" s="61">
        <v>166</v>
      </c>
      <c r="C182" s="159"/>
      <c r="D182" s="35" t="s">
        <v>213</v>
      </c>
      <c r="E182" s="36" t="s">
        <v>214</v>
      </c>
      <c r="F182" s="171"/>
      <c r="G182" s="151"/>
      <c r="H182" s="4"/>
      <c r="I182" s="4">
        <v>25</v>
      </c>
      <c r="J182" s="142"/>
      <c r="K182" s="105">
        <v>25</v>
      </c>
    </row>
    <row r="183" spans="1:11" s="5" customFormat="1" ht="22.5" customHeight="1" x14ac:dyDescent="0.25">
      <c r="A183" s="80"/>
      <c r="B183" s="61">
        <v>167</v>
      </c>
      <c r="C183" s="159"/>
      <c r="D183" s="35" t="s">
        <v>215</v>
      </c>
      <c r="E183" s="36" t="s">
        <v>216</v>
      </c>
      <c r="F183" s="171"/>
      <c r="G183" s="151"/>
      <c r="H183" s="18"/>
      <c r="I183" s="18">
        <v>56</v>
      </c>
      <c r="J183" s="131"/>
      <c r="K183" s="105">
        <v>56</v>
      </c>
    </row>
    <row r="184" spans="1:11" s="5" customFormat="1" ht="22.5" customHeight="1" x14ac:dyDescent="0.25">
      <c r="A184" s="80"/>
      <c r="B184" s="61">
        <v>168</v>
      </c>
      <c r="C184" s="159"/>
      <c r="D184" s="35" t="s">
        <v>215</v>
      </c>
      <c r="E184" s="36" t="s">
        <v>217</v>
      </c>
      <c r="F184" s="171"/>
      <c r="G184" s="151"/>
      <c r="H184" s="18"/>
      <c r="I184" s="18">
        <v>10</v>
      </c>
      <c r="J184" s="131"/>
      <c r="K184" s="105">
        <v>10</v>
      </c>
    </row>
    <row r="185" spans="1:11" s="5" customFormat="1" ht="22.5" customHeight="1" x14ac:dyDescent="0.25">
      <c r="A185" s="80"/>
      <c r="B185" s="61">
        <v>169</v>
      </c>
      <c r="C185" s="159"/>
      <c r="D185" s="35" t="s">
        <v>215</v>
      </c>
      <c r="E185" s="36" t="s">
        <v>466</v>
      </c>
      <c r="F185" s="171"/>
      <c r="G185" s="151"/>
      <c r="H185" s="18"/>
      <c r="I185" s="18">
        <v>34</v>
      </c>
      <c r="J185" s="131"/>
      <c r="K185" s="105">
        <v>34</v>
      </c>
    </row>
    <row r="186" spans="1:11" s="5" customFormat="1" ht="22.5" customHeight="1" x14ac:dyDescent="0.25">
      <c r="A186" s="80"/>
      <c r="B186" s="61">
        <v>170</v>
      </c>
      <c r="C186" s="159"/>
      <c r="D186" s="35" t="s">
        <v>215</v>
      </c>
      <c r="E186" s="36" t="s">
        <v>218</v>
      </c>
      <c r="F186" s="171"/>
      <c r="G186" s="151"/>
      <c r="H186" s="18"/>
      <c r="I186" s="18">
        <v>236.4</v>
      </c>
      <c r="J186" s="131"/>
      <c r="K186" s="105">
        <v>236.4</v>
      </c>
    </row>
    <row r="187" spans="1:11" s="5" customFormat="1" ht="22.5" customHeight="1" x14ac:dyDescent="0.25">
      <c r="A187" s="80"/>
      <c r="B187" s="61">
        <v>171</v>
      </c>
      <c r="C187" s="159"/>
      <c r="D187" s="35" t="s">
        <v>219</v>
      </c>
      <c r="E187" s="36" t="s">
        <v>220</v>
      </c>
      <c r="F187" s="171"/>
      <c r="G187" s="151"/>
      <c r="H187" s="18"/>
      <c r="I187" s="18">
        <v>18.600000000000001</v>
      </c>
      <c r="J187" s="131"/>
      <c r="K187" s="105">
        <v>18.600000000000001</v>
      </c>
    </row>
    <row r="188" spans="1:11" s="5" customFormat="1" ht="22.5" customHeight="1" x14ac:dyDescent="0.25">
      <c r="A188" s="80"/>
      <c r="B188" s="61">
        <v>172</v>
      </c>
      <c r="C188" s="159"/>
      <c r="D188" s="35" t="s">
        <v>219</v>
      </c>
      <c r="E188" s="36" t="s">
        <v>221</v>
      </c>
      <c r="F188" s="171"/>
      <c r="G188" s="151"/>
      <c r="H188" s="18"/>
      <c r="I188" s="18">
        <v>23.6</v>
      </c>
      <c r="J188" s="131"/>
      <c r="K188" s="105">
        <v>23.6</v>
      </c>
    </row>
    <row r="189" spans="1:11" s="5" customFormat="1" ht="22.5" customHeight="1" x14ac:dyDescent="0.25">
      <c r="A189" s="80"/>
      <c r="B189" s="61">
        <v>173</v>
      </c>
      <c r="C189" s="159"/>
      <c r="D189" s="35" t="s">
        <v>219</v>
      </c>
      <c r="E189" s="36" t="s">
        <v>222</v>
      </c>
      <c r="F189" s="171"/>
      <c r="G189" s="151"/>
      <c r="H189" s="18"/>
      <c r="I189" s="18">
        <v>16.5</v>
      </c>
      <c r="J189" s="131"/>
      <c r="K189" s="105">
        <v>16.5</v>
      </c>
    </row>
    <row r="190" spans="1:11" s="5" customFormat="1" ht="22.5" customHeight="1" x14ac:dyDescent="0.25">
      <c r="A190" s="80"/>
      <c r="B190" s="61">
        <v>174</v>
      </c>
      <c r="C190" s="159"/>
      <c r="D190" s="35" t="s">
        <v>223</v>
      </c>
      <c r="E190" s="36" t="s">
        <v>224</v>
      </c>
      <c r="F190" s="171"/>
      <c r="G190" s="151"/>
      <c r="H190" s="18"/>
      <c r="I190" s="18">
        <v>53</v>
      </c>
      <c r="J190" s="131"/>
      <c r="K190" s="105">
        <v>53</v>
      </c>
    </row>
    <row r="191" spans="1:11" s="5" customFormat="1" ht="22.5" customHeight="1" x14ac:dyDescent="0.25">
      <c r="A191" s="80"/>
      <c r="B191" s="61">
        <v>175</v>
      </c>
      <c r="C191" s="159"/>
      <c r="D191" s="35" t="s">
        <v>223</v>
      </c>
      <c r="E191" s="36" t="s">
        <v>225</v>
      </c>
      <c r="F191" s="171"/>
      <c r="G191" s="151"/>
      <c r="H191" s="4"/>
      <c r="I191" s="4">
        <v>24</v>
      </c>
      <c r="J191" s="142"/>
      <c r="K191" s="105">
        <v>24</v>
      </c>
    </row>
    <row r="192" spans="1:11" s="5" customFormat="1" ht="22.5" customHeight="1" x14ac:dyDescent="0.25">
      <c r="A192" s="80"/>
      <c r="B192" s="61">
        <v>176</v>
      </c>
      <c r="C192" s="159"/>
      <c r="D192" s="35" t="s">
        <v>223</v>
      </c>
      <c r="E192" s="36" t="s">
        <v>226</v>
      </c>
      <c r="F192" s="171"/>
      <c r="G192" s="151"/>
      <c r="H192" s="18"/>
      <c r="I192" s="18">
        <v>68.8</v>
      </c>
      <c r="J192" s="131"/>
      <c r="K192" s="105">
        <v>68.8</v>
      </c>
    </row>
    <row r="193" spans="1:11" s="5" customFormat="1" ht="22.5" customHeight="1" x14ac:dyDescent="0.25">
      <c r="A193" s="80"/>
      <c r="B193" s="61">
        <v>177</v>
      </c>
      <c r="C193" s="159"/>
      <c r="D193" s="35" t="s">
        <v>223</v>
      </c>
      <c r="E193" s="36" t="s">
        <v>227</v>
      </c>
      <c r="F193" s="171"/>
      <c r="G193" s="151"/>
      <c r="H193" s="18"/>
      <c r="I193" s="18">
        <v>36</v>
      </c>
      <c r="J193" s="131"/>
      <c r="K193" s="105">
        <v>36</v>
      </c>
    </row>
    <row r="194" spans="1:11" s="5" customFormat="1" ht="22.5" customHeight="1" x14ac:dyDescent="0.25">
      <c r="A194" s="80"/>
      <c r="B194" s="61">
        <v>178</v>
      </c>
      <c r="C194" s="159"/>
      <c r="D194" s="35" t="s">
        <v>223</v>
      </c>
      <c r="E194" s="36" t="s">
        <v>228</v>
      </c>
      <c r="F194" s="171"/>
      <c r="G194" s="151"/>
      <c r="H194" s="18"/>
      <c r="I194" s="18">
        <v>40</v>
      </c>
      <c r="J194" s="131"/>
      <c r="K194" s="105">
        <v>40</v>
      </c>
    </row>
    <row r="195" spans="1:11" s="5" customFormat="1" ht="22.5" customHeight="1" x14ac:dyDescent="0.25">
      <c r="A195" s="80"/>
      <c r="B195" s="61">
        <v>179</v>
      </c>
      <c r="C195" s="159"/>
      <c r="D195" s="35" t="s">
        <v>223</v>
      </c>
      <c r="E195" s="36" t="s">
        <v>229</v>
      </c>
      <c r="F195" s="171"/>
      <c r="G195" s="151"/>
      <c r="H195" s="18"/>
      <c r="I195" s="18">
        <v>36</v>
      </c>
      <c r="J195" s="131"/>
      <c r="K195" s="105">
        <v>36</v>
      </c>
    </row>
    <row r="196" spans="1:11" s="5" customFormat="1" ht="22.5" customHeight="1" x14ac:dyDescent="0.25">
      <c r="A196" s="80"/>
      <c r="B196" s="61">
        <v>180</v>
      </c>
      <c r="C196" s="159"/>
      <c r="D196" s="35" t="s">
        <v>230</v>
      </c>
      <c r="E196" s="36" t="s">
        <v>231</v>
      </c>
      <c r="F196" s="171"/>
      <c r="G196" s="151"/>
      <c r="H196" s="18"/>
      <c r="I196" s="18">
        <v>64</v>
      </c>
      <c r="J196" s="131"/>
      <c r="K196" s="105">
        <v>64</v>
      </c>
    </row>
    <row r="197" spans="1:11" s="5" customFormat="1" ht="22.5" customHeight="1" x14ac:dyDescent="0.25">
      <c r="A197" s="80"/>
      <c r="B197" s="61">
        <v>181</v>
      </c>
      <c r="C197" s="159"/>
      <c r="D197" s="35" t="s">
        <v>230</v>
      </c>
      <c r="E197" s="36" t="s">
        <v>232</v>
      </c>
      <c r="F197" s="171"/>
      <c r="G197" s="151"/>
      <c r="H197" s="18"/>
      <c r="I197" s="18">
        <v>16</v>
      </c>
      <c r="J197" s="131"/>
      <c r="K197" s="105">
        <v>16</v>
      </c>
    </row>
    <row r="198" spans="1:11" s="5" customFormat="1" ht="22.5" customHeight="1" x14ac:dyDescent="0.25">
      <c r="A198" s="80"/>
      <c r="B198" s="61">
        <v>182</v>
      </c>
      <c r="C198" s="159"/>
      <c r="D198" s="35" t="s">
        <v>233</v>
      </c>
      <c r="E198" s="35" t="s">
        <v>234</v>
      </c>
      <c r="F198" s="171"/>
      <c r="G198" s="151"/>
      <c r="H198" s="15"/>
      <c r="I198" s="15">
        <v>50</v>
      </c>
      <c r="J198" s="134"/>
      <c r="K198" s="106">
        <v>50</v>
      </c>
    </row>
    <row r="199" spans="1:11" s="5" customFormat="1" ht="22.5" customHeight="1" thickBot="1" x14ac:dyDescent="0.3">
      <c r="A199" s="80"/>
      <c r="B199" s="61"/>
      <c r="C199" s="161"/>
      <c r="D199" s="162" t="s">
        <v>435</v>
      </c>
      <c r="E199" s="162"/>
      <c r="F199" s="172"/>
      <c r="G199" s="152"/>
      <c r="H199" s="56">
        <f>SUM(H180:H198)</f>
        <v>0</v>
      </c>
      <c r="I199" s="56">
        <f t="shared" ref="I199:K199" si="9">SUM(I180:I198)</f>
        <v>928.9</v>
      </c>
      <c r="J199" s="135">
        <f t="shared" si="9"/>
        <v>0</v>
      </c>
      <c r="K199" s="94">
        <f t="shared" si="9"/>
        <v>928.9</v>
      </c>
    </row>
    <row r="200" spans="1:11" s="5" customFormat="1" ht="22.5" customHeight="1" x14ac:dyDescent="0.25">
      <c r="A200" s="80"/>
      <c r="B200" s="61">
        <v>183</v>
      </c>
      <c r="C200" s="159" t="s">
        <v>243</v>
      </c>
      <c r="D200" s="71" t="s">
        <v>235</v>
      </c>
      <c r="E200" s="11" t="s">
        <v>509</v>
      </c>
      <c r="F200" s="171">
        <v>6</v>
      </c>
      <c r="G200" s="150">
        <f>H206+I206</f>
        <v>234.4</v>
      </c>
      <c r="H200" s="33"/>
      <c r="I200" s="33">
        <v>80</v>
      </c>
      <c r="J200" s="128"/>
      <c r="K200" s="95">
        <v>80</v>
      </c>
    </row>
    <row r="201" spans="1:11" s="5" customFormat="1" ht="22.5" customHeight="1" x14ac:dyDescent="0.25">
      <c r="A201" s="80"/>
      <c r="B201" s="61">
        <v>184</v>
      </c>
      <c r="C201" s="159"/>
      <c r="D201" s="17" t="s">
        <v>236</v>
      </c>
      <c r="E201" s="2" t="s">
        <v>508</v>
      </c>
      <c r="F201" s="171"/>
      <c r="G201" s="151"/>
      <c r="H201" s="18"/>
      <c r="I201" s="18">
        <v>46.4</v>
      </c>
      <c r="J201" s="131"/>
      <c r="K201" s="89">
        <v>46</v>
      </c>
    </row>
    <row r="202" spans="1:11" s="5" customFormat="1" ht="22.5" customHeight="1" x14ac:dyDescent="0.25">
      <c r="A202" s="80"/>
      <c r="B202" s="61">
        <v>185</v>
      </c>
      <c r="C202" s="159"/>
      <c r="D202" s="17" t="s">
        <v>237</v>
      </c>
      <c r="E202" s="2" t="s">
        <v>238</v>
      </c>
      <c r="F202" s="171"/>
      <c r="G202" s="151"/>
      <c r="H202" s="18"/>
      <c r="I202" s="18">
        <v>10</v>
      </c>
      <c r="J202" s="131">
        <v>10</v>
      </c>
      <c r="K202" s="89"/>
    </row>
    <row r="203" spans="1:11" s="5" customFormat="1" ht="22.5" customHeight="1" x14ac:dyDescent="0.25">
      <c r="A203" s="80"/>
      <c r="B203" s="61">
        <v>186</v>
      </c>
      <c r="C203" s="159"/>
      <c r="D203" s="17" t="s">
        <v>239</v>
      </c>
      <c r="E203" s="2" t="s">
        <v>240</v>
      </c>
      <c r="F203" s="171"/>
      <c r="G203" s="151"/>
      <c r="H203" s="18"/>
      <c r="I203" s="18">
        <v>31</v>
      </c>
      <c r="J203" s="131">
        <v>31</v>
      </c>
      <c r="K203" s="89"/>
    </row>
    <row r="204" spans="1:11" s="5" customFormat="1" ht="22.5" customHeight="1" x14ac:dyDescent="0.25">
      <c r="A204" s="80"/>
      <c r="B204" s="61">
        <v>187</v>
      </c>
      <c r="C204" s="159"/>
      <c r="D204" s="17" t="s">
        <v>241</v>
      </c>
      <c r="E204" s="2" t="s">
        <v>242</v>
      </c>
      <c r="F204" s="171"/>
      <c r="G204" s="151"/>
      <c r="H204" s="18"/>
      <c r="I204" s="18">
        <v>60</v>
      </c>
      <c r="J204" s="131">
        <v>60</v>
      </c>
      <c r="K204" s="89"/>
    </row>
    <row r="205" spans="1:11" s="5" customFormat="1" ht="22.5" customHeight="1" x14ac:dyDescent="0.25">
      <c r="A205" s="80"/>
      <c r="B205" s="61">
        <v>188</v>
      </c>
      <c r="C205" s="159"/>
      <c r="D205" s="75" t="s">
        <v>469</v>
      </c>
      <c r="E205" s="14" t="s">
        <v>470</v>
      </c>
      <c r="F205" s="171"/>
      <c r="G205" s="151"/>
      <c r="H205" s="15"/>
      <c r="I205" s="15">
        <v>7</v>
      </c>
      <c r="J205" s="134">
        <v>7</v>
      </c>
      <c r="K205" s="96"/>
    </row>
    <row r="206" spans="1:11" s="5" customFormat="1" ht="22.5" customHeight="1" thickBot="1" x14ac:dyDescent="0.3">
      <c r="A206" s="80"/>
      <c r="B206" s="61"/>
      <c r="C206" s="159"/>
      <c r="D206" s="173" t="s">
        <v>435</v>
      </c>
      <c r="E206" s="173"/>
      <c r="F206" s="172"/>
      <c r="G206" s="152"/>
      <c r="H206" s="54">
        <f>SUM(H200:H205)</f>
        <v>0</v>
      </c>
      <c r="I206" s="56">
        <f t="shared" ref="I206:K206" si="10">SUM(I200:I205)</f>
        <v>234.4</v>
      </c>
      <c r="J206" s="135">
        <f t="shared" si="10"/>
        <v>108</v>
      </c>
      <c r="K206" s="94">
        <f t="shared" si="10"/>
        <v>126</v>
      </c>
    </row>
    <row r="207" spans="1:11" s="5" customFormat="1" ht="24" customHeight="1" x14ac:dyDescent="0.25">
      <c r="A207" s="80"/>
      <c r="B207" s="61">
        <v>189</v>
      </c>
      <c r="C207" s="160" t="s">
        <v>285</v>
      </c>
      <c r="D207" s="73" t="s">
        <v>244</v>
      </c>
      <c r="E207" s="37" t="s">
        <v>245</v>
      </c>
      <c r="F207" s="182">
        <v>26</v>
      </c>
      <c r="G207" s="153">
        <f>H233+I233</f>
        <v>1340.06</v>
      </c>
      <c r="H207" s="33"/>
      <c r="I207" s="123">
        <v>200</v>
      </c>
      <c r="J207" s="128"/>
      <c r="K207" s="107">
        <v>200</v>
      </c>
    </row>
    <row r="208" spans="1:11" s="5" customFormat="1" ht="24" customHeight="1" x14ac:dyDescent="0.25">
      <c r="A208" s="80"/>
      <c r="B208" s="61">
        <v>190</v>
      </c>
      <c r="C208" s="159"/>
      <c r="D208" s="38" t="s">
        <v>246</v>
      </c>
      <c r="E208" s="39" t="s">
        <v>247</v>
      </c>
      <c r="F208" s="183"/>
      <c r="G208" s="154"/>
      <c r="H208" s="8"/>
      <c r="I208" s="124">
        <v>50</v>
      </c>
      <c r="J208" s="131"/>
      <c r="K208" s="108">
        <v>50</v>
      </c>
    </row>
    <row r="209" spans="1:11" s="5" customFormat="1" ht="24" customHeight="1" x14ac:dyDescent="0.25">
      <c r="A209" s="80"/>
      <c r="B209" s="61">
        <v>191</v>
      </c>
      <c r="C209" s="159"/>
      <c r="D209" s="38" t="s">
        <v>248</v>
      </c>
      <c r="E209" s="39" t="s">
        <v>249</v>
      </c>
      <c r="F209" s="183"/>
      <c r="G209" s="154"/>
      <c r="H209" s="9"/>
      <c r="I209" s="124">
        <v>99.25</v>
      </c>
      <c r="J209" s="143">
        <v>99.25</v>
      </c>
      <c r="K209" s="108"/>
    </row>
    <row r="210" spans="1:11" s="5" customFormat="1" ht="24" customHeight="1" x14ac:dyDescent="0.25">
      <c r="A210" s="80"/>
      <c r="B210" s="61">
        <v>192</v>
      </c>
      <c r="C210" s="159"/>
      <c r="D210" s="38" t="s">
        <v>250</v>
      </c>
      <c r="E210" s="39" t="s">
        <v>251</v>
      </c>
      <c r="F210" s="183"/>
      <c r="G210" s="154"/>
      <c r="H210" s="8"/>
      <c r="I210" s="124">
        <v>56.5</v>
      </c>
      <c r="J210" s="131"/>
      <c r="K210" s="108">
        <v>56.5</v>
      </c>
    </row>
    <row r="211" spans="1:11" s="5" customFormat="1" ht="24" customHeight="1" x14ac:dyDescent="0.25">
      <c r="A211" s="80"/>
      <c r="B211" s="61">
        <v>193</v>
      </c>
      <c r="C211" s="159"/>
      <c r="D211" s="38" t="s">
        <v>252</v>
      </c>
      <c r="E211" s="39" t="s">
        <v>253</v>
      </c>
      <c r="F211" s="183"/>
      <c r="G211" s="154"/>
      <c r="H211" s="8"/>
      <c r="I211" s="124">
        <v>70</v>
      </c>
      <c r="J211" s="131"/>
      <c r="K211" s="108">
        <v>70</v>
      </c>
    </row>
    <row r="212" spans="1:11" s="5" customFormat="1" ht="24" customHeight="1" x14ac:dyDescent="0.25">
      <c r="A212" s="80"/>
      <c r="B212" s="61">
        <v>194</v>
      </c>
      <c r="C212" s="159"/>
      <c r="D212" s="38" t="s">
        <v>252</v>
      </c>
      <c r="E212" s="39" t="s">
        <v>254</v>
      </c>
      <c r="F212" s="183"/>
      <c r="G212" s="154"/>
      <c r="H212" s="8"/>
      <c r="I212" s="124">
        <v>44.77</v>
      </c>
      <c r="J212" s="131"/>
      <c r="K212" s="108">
        <v>44.77</v>
      </c>
    </row>
    <row r="213" spans="1:11" s="5" customFormat="1" ht="24" customHeight="1" x14ac:dyDescent="0.25">
      <c r="A213" s="80"/>
      <c r="B213" s="61">
        <v>195</v>
      </c>
      <c r="C213" s="159"/>
      <c r="D213" s="38" t="s">
        <v>255</v>
      </c>
      <c r="E213" s="39" t="s">
        <v>256</v>
      </c>
      <c r="F213" s="183"/>
      <c r="G213" s="154"/>
      <c r="H213" s="8"/>
      <c r="I213" s="124">
        <v>33</v>
      </c>
      <c r="J213" s="131"/>
      <c r="K213" s="108">
        <v>33</v>
      </c>
    </row>
    <row r="214" spans="1:11" s="5" customFormat="1" ht="24" customHeight="1" x14ac:dyDescent="0.25">
      <c r="A214" s="80"/>
      <c r="B214" s="61">
        <v>196</v>
      </c>
      <c r="C214" s="159"/>
      <c r="D214" s="38" t="s">
        <v>255</v>
      </c>
      <c r="E214" s="39" t="s">
        <v>257</v>
      </c>
      <c r="F214" s="183"/>
      <c r="G214" s="154"/>
      <c r="H214" s="8"/>
      <c r="I214" s="124">
        <v>30</v>
      </c>
      <c r="J214" s="131"/>
      <c r="K214" s="108">
        <v>30</v>
      </c>
    </row>
    <row r="215" spans="1:11" s="5" customFormat="1" ht="24" customHeight="1" x14ac:dyDescent="0.25">
      <c r="A215" s="80"/>
      <c r="B215" s="61">
        <v>197</v>
      </c>
      <c r="C215" s="159"/>
      <c r="D215" s="38" t="s">
        <v>258</v>
      </c>
      <c r="E215" s="39" t="s">
        <v>259</v>
      </c>
      <c r="F215" s="183"/>
      <c r="G215" s="154"/>
      <c r="H215" s="8"/>
      <c r="I215" s="124">
        <v>43.55</v>
      </c>
      <c r="J215" s="131"/>
      <c r="K215" s="108">
        <v>43.55</v>
      </c>
    </row>
    <row r="216" spans="1:11" s="5" customFormat="1" ht="24" customHeight="1" x14ac:dyDescent="0.25">
      <c r="A216" s="80"/>
      <c r="B216" s="61">
        <v>198</v>
      </c>
      <c r="C216" s="159"/>
      <c r="D216" s="38" t="s">
        <v>260</v>
      </c>
      <c r="E216" s="39" t="s">
        <v>261</v>
      </c>
      <c r="F216" s="183"/>
      <c r="G216" s="154"/>
      <c r="H216" s="8"/>
      <c r="I216" s="124">
        <v>24.5</v>
      </c>
      <c r="J216" s="131"/>
      <c r="K216" s="108">
        <v>24.5</v>
      </c>
    </row>
    <row r="217" spans="1:11" s="5" customFormat="1" ht="24" customHeight="1" x14ac:dyDescent="0.25">
      <c r="A217" s="80"/>
      <c r="B217" s="61">
        <v>199</v>
      </c>
      <c r="C217" s="159"/>
      <c r="D217" s="38" t="s">
        <v>260</v>
      </c>
      <c r="E217" s="39" t="s">
        <v>262</v>
      </c>
      <c r="F217" s="183"/>
      <c r="G217" s="154"/>
      <c r="H217" s="8"/>
      <c r="I217" s="124">
        <v>30</v>
      </c>
      <c r="J217" s="131"/>
      <c r="K217" s="108">
        <v>30</v>
      </c>
    </row>
    <row r="218" spans="1:11" s="5" customFormat="1" ht="24" customHeight="1" x14ac:dyDescent="0.25">
      <c r="A218" s="80"/>
      <c r="B218" s="61">
        <v>200</v>
      </c>
      <c r="C218" s="159"/>
      <c r="D218" s="38" t="s">
        <v>260</v>
      </c>
      <c r="E218" s="39" t="s">
        <v>263</v>
      </c>
      <c r="F218" s="183"/>
      <c r="G218" s="154"/>
      <c r="H218" s="8"/>
      <c r="I218" s="124">
        <v>27.29</v>
      </c>
      <c r="J218" s="131"/>
      <c r="K218" s="108">
        <v>27.29</v>
      </c>
    </row>
    <row r="219" spans="1:11" s="5" customFormat="1" ht="24" customHeight="1" x14ac:dyDescent="0.25">
      <c r="A219" s="80"/>
      <c r="B219" s="61">
        <v>201</v>
      </c>
      <c r="C219" s="159"/>
      <c r="D219" s="38" t="s">
        <v>264</v>
      </c>
      <c r="E219" s="39" t="s">
        <v>265</v>
      </c>
      <c r="F219" s="183"/>
      <c r="G219" s="154"/>
      <c r="H219" s="8"/>
      <c r="I219" s="124">
        <v>29.2</v>
      </c>
      <c r="J219" s="131"/>
      <c r="K219" s="108">
        <v>29.2</v>
      </c>
    </row>
    <row r="220" spans="1:11" s="5" customFormat="1" ht="24" customHeight="1" x14ac:dyDescent="0.25">
      <c r="A220" s="80"/>
      <c r="B220" s="61">
        <v>202</v>
      </c>
      <c r="C220" s="159"/>
      <c r="D220" s="38" t="s">
        <v>264</v>
      </c>
      <c r="E220" s="39" t="s">
        <v>266</v>
      </c>
      <c r="F220" s="183"/>
      <c r="G220" s="154"/>
      <c r="H220" s="8"/>
      <c r="I220" s="124">
        <v>74</v>
      </c>
      <c r="J220" s="131"/>
      <c r="K220" s="108">
        <v>74</v>
      </c>
    </row>
    <row r="221" spans="1:11" s="5" customFormat="1" ht="24" customHeight="1" x14ac:dyDescent="0.25">
      <c r="A221" s="80"/>
      <c r="B221" s="61">
        <v>203</v>
      </c>
      <c r="C221" s="159"/>
      <c r="D221" s="38" t="s">
        <v>264</v>
      </c>
      <c r="E221" s="39" t="s">
        <v>267</v>
      </c>
      <c r="F221" s="183"/>
      <c r="G221" s="154"/>
      <c r="H221" s="8"/>
      <c r="I221" s="124">
        <v>40</v>
      </c>
      <c r="J221" s="131"/>
      <c r="K221" s="108">
        <v>40</v>
      </c>
    </row>
    <row r="222" spans="1:11" s="5" customFormat="1" ht="24" customHeight="1" x14ac:dyDescent="0.25">
      <c r="A222" s="80"/>
      <c r="B222" s="61">
        <v>204</v>
      </c>
      <c r="C222" s="159"/>
      <c r="D222" s="38" t="s">
        <v>268</v>
      </c>
      <c r="E222" s="39" t="s">
        <v>269</v>
      </c>
      <c r="F222" s="183"/>
      <c r="G222" s="154"/>
      <c r="H222" s="8"/>
      <c r="I222" s="124">
        <v>65</v>
      </c>
      <c r="J222" s="131"/>
      <c r="K222" s="108">
        <v>65</v>
      </c>
    </row>
    <row r="223" spans="1:11" s="5" customFormat="1" ht="24" customHeight="1" x14ac:dyDescent="0.25">
      <c r="A223" s="80"/>
      <c r="B223" s="61">
        <v>205</v>
      </c>
      <c r="C223" s="159"/>
      <c r="D223" s="38" t="s">
        <v>270</v>
      </c>
      <c r="E223" s="39" t="s">
        <v>271</v>
      </c>
      <c r="F223" s="183"/>
      <c r="G223" s="154"/>
      <c r="H223" s="8"/>
      <c r="I223" s="124">
        <v>10</v>
      </c>
      <c r="J223" s="131"/>
      <c r="K223" s="108">
        <v>10</v>
      </c>
    </row>
    <row r="224" spans="1:11" s="5" customFormat="1" ht="24" customHeight="1" x14ac:dyDescent="0.25">
      <c r="A224" s="80"/>
      <c r="B224" s="61">
        <v>206</v>
      </c>
      <c r="C224" s="159"/>
      <c r="D224" s="38" t="s">
        <v>270</v>
      </c>
      <c r="E224" s="39" t="s">
        <v>272</v>
      </c>
      <c r="F224" s="183"/>
      <c r="G224" s="154"/>
      <c r="H224" s="9"/>
      <c r="I224" s="124">
        <v>72</v>
      </c>
      <c r="J224" s="143">
        <v>72</v>
      </c>
      <c r="K224" s="108"/>
    </row>
    <row r="225" spans="1:11" s="5" customFormat="1" ht="24" customHeight="1" x14ac:dyDescent="0.25">
      <c r="A225" s="80"/>
      <c r="B225" s="61">
        <v>207</v>
      </c>
      <c r="C225" s="159"/>
      <c r="D225" s="38" t="s">
        <v>273</v>
      </c>
      <c r="E225" s="39" t="s">
        <v>274</v>
      </c>
      <c r="F225" s="183"/>
      <c r="G225" s="154"/>
      <c r="H225" s="9"/>
      <c r="I225" s="124">
        <v>62</v>
      </c>
      <c r="J225" s="143"/>
      <c r="K225" s="108">
        <v>62</v>
      </c>
    </row>
    <row r="226" spans="1:11" s="5" customFormat="1" ht="24" customHeight="1" x14ac:dyDescent="0.25">
      <c r="A226" s="80"/>
      <c r="B226" s="61">
        <v>208</v>
      </c>
      <c r="C226" s="159"/>
      <c r="D226" s="38" t="s">
        <v>275</v>
      </c>
      <c r="E226" s="39" t="s">
        <v>276</v>
      </c>
      <c r="F226" s="183"/>
      <c r="G226" s="154"/>
      <c r="H226" s="9"/>
      <c r="I226" s="124">
        <v>31.8</v>
      </c>
      <c r="J226" s="143">
        <v>31.8</v>
      </c>
      <c r="K226" s="108"/>
    </row>
    <row r="227" spans="1:11" s="5" customFormat="1" ht="24" customHeight="1" x14ac:dyDescent="0.25">
      <c r="A227" s="80"/>
      <c r="B227" s="61">
        <v>209</v>
      </c>
      <c r="C227" s="159"/>
      <c r="D227" s="38" t="s">
        <v>246</v>
      </c>
      <c r="E227" s="39" t="s">
        <v>277</v>
      </c>
      <c r="F227" s="183"/>
      <c r="G227" s="154"/>
      <c r="H227" s="9"/>
      <c r="I227" s="124">
        <v>15.2</v>
      </c>
      <c r="J227" s="143">
        <v>15.2</v>
      </c>
      <c r="K227" s="108"/>
    </row>
    <row r="228" spans="1:11" s="5" customFormat="1" ht="24" customHeight="1" x14ac:dyDescent="0.25">
      <c r="A228" s="80"/>
      <c r="B228" s="61">
        <v>210</v>
      </c>
      <c r="C228" s="159"/>
      <c r="D228" s="38" t="s">
        <v>278</v>
      </c>
      <c r="E228" s="39" t="s">
        <v>279</v>
      </c>
      <c r="F228" s="183"/>
      <c r="G228" s="154"/>
      <c r="H228" s="9">
        <v>50</v>
      </c>
      <c r="I228" s="124"/>
      <c r="J228" s="143">
        <v>50</v>
      </c>
      <c r="K228" s="108"/>
    </row>
    <row r="229" spans="1:11" s="5" customFormat="1" ht="24" customHeight="1" x14ac:dyDescent="0.25">
      <c r="A229" s="80"/>
      <c r="B229" s="61">
        <v>211</v>
      </c>
      <c r="C229" s="159"/>
      <c r="D229" s="38" t="s">
        <v>280</v>
      </c>
      <c r="E229" s="39" t="s">
        <v>493</v>
      </c>
      <c r="F229" s="183"/>
      <c r="G229" s="154"/>
      <c r="H229" s="9"/>
      <c r="I229" s="124">
        <v>1</v>
      </c>
      <c r="J229" s="143">
        <v>1</v>
      </c>
      <c r="K229" s="108"/>
    </row>
    <row r="230" spans="1:11" s="5" customFormat="1" ht="24" customHeight="1" x14ac:dyDescent="0.25">
      <c r="A230" s="80"/>
      <c r="B230" s="61">
        <v>212</v>
      </c>
      <c r="C230" s="159"/>
      <c r="D230" s="38" t="s">
        <v>494</v>
      </c>
      <c r="E230" s="39" t="s">
        <v>495</v>
      </c>
      <c r="F230" s="183"/>
      <c r="G230" s="154"/>
      <c r="H230" s="9"/>
      <c r="I230" s="124">
        <v>69</v>
      </c>
      <c r="J230" s="143">
        <v>69</v>
      </c>
      <c r="K230" s="108"/>
    </row>
    <row r="231" spans="1:11" s="5" customFormat="1" ht="24" customHeight="1" x14ac:dyDescent="0.25">
      <c r="A231" s="80"/>
      <c r="B231" s="61">
        <v>213</v>
      </c>
      <c r="C231" s="159"/>
      <c r="D231" s="38" t="s">
        <v>281</v>
      </c>
      <c r="E231" s="39" t="s">
        <v>282</v>
      </c>
      <c r="F231" s="183"/>
      <c r="G231" s="154"/>
      <c r="H231" s="9"/>
      <c r="I231" s="124">
        <v>37.5</v>
      </c>
      <c r="J231" s="143">
        <v>37.5</v>
      </c>
      <c r="K231" s="108"/>
    </row>
    <row r="232" spans="1:11" s="5" customFormat="1" ht="24" customHeight="1" x14ac:dyDescent="0.25">
      <c r="A232" s="80"/>
      <c r="B232" s="61">
        <v>214</v>
      </c>
      <c r="C232" s="159"/>
      <c r="D232" s="40" t="s">
        <v>283</v>
      </c>
      <c r="E232" s="41" t="s">
        <v>284</v>
      </c>
      <c r="F232" s="183"/>
      <c r="G232" s="154"/>
      <c r="H232" s="9"/>
      <c r="I232" s="125">
        <v>74.5</v>
      </c>
      <c r="J232" s="144"/>
      <c r="K232" s="109">
        <v>75</v>
      </c>
    </row>
    <row r="233" spans="1:11" s="5" customFormat="1" ht="24" customHeight="1" thickBot="1" x14ac:dyDescent="0.3">
      <c r="A233" s="80"/>
      <c r="B233" s="62"/>
      <c r="C233" s="161"/>
      <c r="D233" s="173" t="s">
        <v>435</v>
      </c>
      <c r="E233" s="173"/>
      <c r="F233" s="184"/>
      <c r="G233" s="155"/>
      <c r="H233" s="56">
        <f>SUM(H207:H232)</f>
        <v>50</v>
      </c>
      <c r="I233" s="56">
        <f t="shared" ref="I233:K233" si="11">SUM(I207:I232)</f>
        <v>1290.06</v>
      </c>
      <c r="J233" s="135">
        <f t="shared" si="11"/>
        <v>375.75</v>
      </c>
      <c r="K233" s="94">
        <f t="shared" si="11"/>
        <v>964.81</v>
      </c>
    </row>
    <row r="234" spans="1:11" s="5" customFormat="1" ht="24" customHeight="1" thickBot="1" x14ac:dyDescent="0.3">
      <c r="A234" s="80"/>
      <c r="B234" s="67">
        <v>215</v>
      </c>
      <c r="C234" s="65" t="s">
        <v>286</v>
      </c>
      <c r="D234" s="76" t="s">
        <v>286</v>
      </c>
      <c r="E234" s="22" t="s">
        <v>287</v>
      </c>
      <c r="F234" s="70">
        <v>1</v>
      </c>
      <c r="G234" s="149">
        <f t="shared" ref="G234" si="12">H234+I234</f>
        <v>52</v>
      </c>
      <c r="H234" s="68">
        <v>0</v>
      </c>
      <c r="I234" s="53">
        <v>52</v>
      </c>
      <c r="J234" s="145"/>
      <c r="K234" s="110">
        <v>52</v>
      </c>
    </row>
    <row r="235" spans="1:11" s="5" customFormat="1" ht="19.5" customHeight="1" x14ac:dyDescent="0.25">
      <c r="A235" s="80"/>
      <c r="B235" s="121">
        <v>216</v>
      </c>
      <c r="C235" s="158" t="s">
        <v>288</v>
      </c>
      <c r="D235" s="71" t="s">
        <v>288</v>
      </c>
      <c r="E235" s="11" t="s">
        <v>289</v>
      </c>
      <c r="F235" s="182">
        <v>8</v>
      </c>
      <c r="G235" s="153">
        <f>H243+I243</f>
        <v>1285.5412000000001</v>
      </c>
      <c r="H235" s="13"/>
      <c r="I235" s="33">
        <v>40</v>
      </c>
      <c r="J235" s="133"/>
      <c r="K235" s="95">
        <v>40</v>
      </c>
    </row>
    <row r="236" spans="1:11" s="5" customFormat="1" ht="22.5" customHeight="1" x14ac:dyDescent="0.25">
      <c r="A236" s="80"/>
      <c r="B236" s="66">
        <v>217</v>
      </c>
      <c r="C236" s="159"/>
      <c r="D236" s="17" t="s">
        <v>288</v>
      </c>
      <c r="E236" s="2" t="s">
        <v>290</v>
      </c>
      <c r="F236" s="183"/>
      <c r="G236" s="154"/>
      <c r="H236" s="8"/>
      <c r="I236" s="18">
        <v>167.6627</v>
      </c>
      <c r="J236" s="131"/>
      <c r="K236" s="89">
        <v>167.6627</v>
      </c>
    </row>
    <row r="237" spans="1:11" s="5" customFormat="1" ht="22.5" customHeight="1" x14ac:dyDescent="0.25">
      <c r="A237" s="80"/>
      <c r="B237" s="66">
        <v>218</v>
      </c>
      <c r="C237" s="159"/>
      <c r="D237" s="17" t="s">
        <v>288</v>
      </c>
      <c r="E237" s="42" t="s">
        <v>291</v>
      </c>
      <c r="F237" s="183"/>
      <c r="G237" s="154"/>
      <c r="H237" s="8"/>
      <c r="I237" s="18">
        <v>369.57080000000002</v>
      </c>
      <c r="J237" s="131"/>
      <c r="K237" s="89">
        <v>369.57080000000002</v>
      </c>
    </row>
    <row r="238" spans="1:11" s="5" customFormat="1" ht="22.5" customHeight="1" x14ac:dyDescent="0.25">
      <c r="A238" s="80"/>
      <c r="B238" s="66">
        <v>219</v>
      </c>
      <c r="C238" s="159"/>
      <c r="D238" s="17" t="s">
        <v>288</v>
      </c>
      <c r="E238" s="43" t="s">
        <v>292</v>
      </c>
      <c r="F238" s="183"/>
      <c r="G238" s="154"/>
      <c r="H238" s="8"/>
      <c r="I238" s="18">
        <v>229.60769999999999</v>
      </c>
      <c r="J238" s="131">
        <v>229.60769999999999</v>
      </c>
      <c r="K238" s="89"/>
    </row>
    <row r="239" spans="1:11" s="5" customFormat="1" ht="22.5" customHeight="1" x14ac:dyDescent="0.25">
      <c r="A239" s="80"/>
      <c r="B239" s="66">
        <v>220</v>
      </c>
      <c r="C239" s="159"/>
      <c r="D239" s="17" t="s">
        <v>288</v>
      </c>
      <c r="E239" s="2" t="s">
        <v>293</v>
      </c>
      <c r="F239" s="183"/>
      <c r="G239" s="154"/>
      <c r="H239" s="8"/>
      <c r="I239" s="18">
        <v>13.7</v>
      </c>
      <c r="J239" s="131"/>
      <c r="K239" s="89">
        <v>13.7</v>
      </c>
    </row>
    <row r="240" spans="1:11" s="5" customFormat="1" ht="22.5" customHeight="1" x14ac:dyDescent="0.25">
      <c r="A240" s="80"/>
      <c r="B240" s="66">
        <v>221</v>
      </c>
      <c r="C240" s="159"/>
      <c r="D240" s="115" t="s">
        <v>288</v>
      </c>
      <c r="E240" s="14" t="s">
        <v>294</v>
      </c>
      <c r="F240" s="183"/>
      <c r="G240" s="154"/>
      <c r="H240" s="16"/>
      <c r="I240" s="18">
        <v>435</v>
      </c>
      <c r="J240" s="134">
        <v>435</v>
      </c>
      <c r="K240" s="96"/>
    </row>
    <row r="241" spans="1:11" s="5" customFormat="1" ht="22.5" customHeight="1" x14ac:dyDescent="0.25">
      <c r="A241" s="80"/>
      <c r="B241" s="66">
        <v>222</v>
      </c>
      <c r="C241" s="159"/>
      <c r="D241" s="118" t="s">
        <v>288</v>
      </c>
      <c r="E241" s="14" t="s">
        <v>511</v>
      </c>
      <c r="F241" s="183"/>
      <c r="G241" s="154"/>
      <c r="H241" s="16"/>
      <c r="I241" s="18">
        <v>10</v>
      </c>
      <c r="J241" s="134"/>
      <c r="K241" s="96">
        <v>10</v>
      </c>
    </row>
    <row r="242" spans="1:11" s="5" customFormat="1" ht="22.5" customHeight="1" x14ac:dyDescent="0.25">
      <c r="A242" s="80"/>
      <c r="B242" s="66">
        <v>223</v>
      </c>
      <c r="C242" s="159"/>
      <c r="D242" s="75" t="s">
        <v>288</v>
      </c>
      <c r="E242" s="14" t="s">
        <v>510</v>
      </c>
      <c r="F242" s="183"/>
      <c r="G242" s="154"/>
      <c r="H242" s="16"/>
      <c r="I242" s="18">
        <v>20</v>
      </c>
      <c r="J242" s="134"/>
      <c r="K242" s="96">
        <v>20</v>
      </c>
    </row>
    <row r="243" spans="1:11" s="5" customFormat="1" ht="22.5" customHeight="1" thickBot="1" x14ac:dyDescent="0.3">
      <c r="A243" s="80"/>
      <c r="B243" s="62"/>
      <c r="C243" s="159"/>
      <c r="D243" s="173" t="s">
        <v>435</v>
      </c>
      <c r="E243" s="173"/>
      <c r="F243" s="184"/>
      <c r="G243" s="155"/>
      <c r="H243" s="54">
        <f>SUM(H235:H242)</f>
        <v>0</v>
      </c>
      <c r="I243" s="56">
        <f t="shared" ref="I243:K243" si="13">SUM(I235:I242)</f>
        <v>1285.5412000000001</v>
      </c>
      <c r="J243" s="132">
        <f t="shared" si="13"/>
        <v>664.60770000000002</v>
      </c>
      <c r="K243" s="94">
        <f t="shared" si="13"/>
        <v>620.93350000000009</v>
      </c>
    </row>
    <row r="244" spans="1:11" s="5" customFormat="1" ht="22.5" customHeight="1" x14ac:dyDescent="0.25">
      <c r="A244" s="80"/>
      <c r="B244" s="66">
        <v>224</v>
      </c>
      <c r="C244" s="158" t="s">
        <v>298</v>
      </c>
      <c r="D244" s="71" t="s">
        <v>295</v>
      </c>
      <c r="E244" s="11" t="s">
        <v>479</v>
      </c>
      <c r="F244" s="182">
        <v>11</v>
      </c>
      <c r="G244" s="150">
        <f>H255+I255</f>
        <v>3638.3</v>
      </c>
      <c r="H244" s="12"/>
      <c r="I244" s="12">
        <v>1260</v>
      </c>
      <c r="J244" s="133"/>
      <c r="K244" s="87">
        <v>1260</v>
      </c>
    </row>
    <row r="245" spans="1:11" s="5" customFormat="1" ht="22.5" customHeight="1" x14ac:dyDescent="0.25">
      <c r="A245" s="80"/>
      <c r="B245" s="66">
        <v>225</v>
      </c>
      <c r="C245" s="159"/>
      <c r="D245" s="17" t="s">
        <v>296</v>
      </c>
      <c r="E245" s="2" t="s">
        <v>480</v>
      </c>
      <c r="F245" s="183"/>
      <c r="G245" s="151"/>
      <c r="H245" s="18">
        <v>750</v>
      </c>
      <c r="I245" s="18"/>
      <c r="J245" s="131"/>
      <c r="K245" s="89">
        <v>750</v>
      </c>
    </row>
    <row r="246" spans="1:11" s="5" customFormat="1" ht="22.5" customHeight="1" x14ac:dyDescent="0.25">
      <c r="A246" s="80"/>
      <c r="B246" s="66">
        <v>226</v>
      </c>
      <c r="C246" s="159"/>
      <c r="D246" s="17" t="s">
        <v>297</v>
      </c>
      <c r="E246" s="2" t="s">
        <v>481</v>
      </c>
      <c r="F246" s="183"/>
      <c r="G246" s="151"/>
      <c r="H246" s="18"/>
      <c r="I246" s="18">
        <v>500</v>
      </c>
      <c r="J246" s="131">
        <v>500</v>
      </c>
      <c r="K246" s="89"/>
    </row>
    <row r="247" spans="1:11" s="5" customFormat="1" ht="22.5" customHeight="1" x14ac:dyDescent="0.25">
      <c r="A247" s="80"/>
      <c r="B247" s="66">
        <v>227</v>
      </c>
      <c r="C247" s="159"/>
      <c r="D247" s="17" t="s">
        <v>295</v>
      </c>
      <c r="E247" s="2" t="s">
        <v>482</v>
      </c>
      <c r="F247" s="183"/>
      <c r="G247" s="151"/>
      <c r="H247" s="18"/>
      <c r="I247" s="18">
        <v>710</v>
      </c>
      <c r="J247" s="131">
        <v>710</v>
      </c>
      <c r="K247" s="89"/>
    </row>
    <row r="248" spans="1:11" s="5" customFormat="1" ht="22.5" customHeight="1" x14ac:dyDescent="0.25">
      <c r="A248" s="80"/>
      <c r="B248" s="66">
        <v>228</v>
      </c>
      <c r="C248" s="159"/>
      <c r="D248" s="75" t="s">
        <v>296</v>
      </c>
      <c r="E248" s="75" t="s">
        <v>483</v>
      </c>
      <c r="F248" s="183"/>
      <c r="G248" s="151"/>
      <c r="H248" s="15">
        <v>6</v>
      </c>
      <c r="I248" s="15"/>
      <c r="J248" s="134"/>
      <c r="K248" s="96">
        <v>6</v>
      </c>
    </row>
    <row r="249" spans="1:11" s="5" customFormat="1" ht="22.5" customHeight="1" x14ac:dyDescent="0.25">
      <c r="A249" s="80"/>
      <c r="B249" s="66">
        <v>229</v>
      </c>
      <c r="C249" s="159"/>
      <c r="D249" s="75" t="s">
        <v>296</v>
      </c>
      <c r="E249" s="75" t="s">
        <v>484</v>
      </c>
      <c r="F249" s="183"/>
      <c r="G249" s="151"/>
      <c r="H249" s="8">
        <v>10</v>
      </c>
      <c r="I249" s="18"/>
      <c r="J249" s="131"/>
      <c r="K249" s="111">
        <v>10</v>
      </c>
    </row>
    <row r="250" spans="1:11" s="5" customFormat="1" ht="22.5" customHeight="1" x14ac:dyDescent="0.25">
      <c r="A250" s="80"/>
      <c r="B250" s="66">
        <v>230</v>
      </c>
      <c r="C250" s="159"/>
      <c r="D250" s="75" t="s">
        <v>446</v>
      </c>
      <c r="E250" s="75" t="s">
        <v>485</v>
      </c>
      <c r="F250" s="183"/>
      <c r="G250" s="151"/>
      <c r="H250" s="8">
        <v>216</v>
      </c>
      <c r="I250" s="18"/>
      <c r="J250" s="131"/>
      <c r="K250" s="111">
        <v>216</v>
      </c>
    </row>
    <row r="251" spans="1:11" s="5" customFormat="1" ht="22.5" customHeight="1" x14ac:dyDescent="0.25">
      <c r="A251" s="80"/>
      <c r="B251" s="66">
        <v>231</v>
      </c>
      <c r="C251" s="159"/>
      <c r="D251" s="75" t="s">
        <v>446</v>
      </c>
      <c r="E251" s="75" t="s">
        <v>486</v>
      </c>
      <c r="F251" s="183"/>
      <c r="G251" s="151"/>
      <c r="H251" s="8">
        <v>30</v>
      </c>
      <c r="I251" s="18"/>
      <c r="J251" s="131"/>
      <c r="K251" s="111">
        <v>30</v>
      </c>
    </row>
    <row r="252" spans="1:11" s="5" customFormat="1" ht="22.5" customHeight="1" x14ac:dyDescent="0.25">
      <c r="A252" s="80"/>
      <c r="B252" s="66">
        <v>232</v>
      </c>
      <c r="C252" s="159"/>
      <c r="D252" s="118" t="s">
        <v>295</v>
      </c>
      <c r="E252" s="118" t="s">
        <v>512</v>
      </c>
      <c r="F252" s="183"/>
      <c r="G252" s="151"/>
      <c r="H252" s="8"/>
      <c r="I252" s="18">
        <v>19.5</v>
      </c>
      <c r="J252" s="131"/>
      <c r="K252" s="111">
        <v>20</v>
      </c>
    </row>
    <row r="253" spans="1:11" s="5" customFormat="1" ht="22.5" customHeight="1" x14ac:dyDescent="0.25">
      <c r="A253" s="80"/>
      <c r="B253" s="66">
        <v>233</v>
      </c>
      <c r="C253" s="159"/>
      <c r="D253" s="118" t="s">
        <v>295</v>
      </c>
      <c r="E253" s="118" t="s">
        <v>513</v>
      </c>
      <c r="F253" s="183"/>
      <c r="G253" s="151"/>
      <c r="H253" s="8"/>
      <c r="I253" s="18">
        <v>58</v>
      </c>
      <c r="J253" s="131"/>
      <c r="K253" s="111">
        <v>58</v>
      </c>
    </row>
    <row r="254" spans="1:11" s="5" customFormat="1" ht="22.5" customHeight="1" x14ac:dyDescent="0.25">
      <c r="A254" s="80"/>
      <c r="B254" s="66">
        <v>234</v>
      </c>
      <c r="C254" s="159"/>
      <c r="D254" s="75" t="s">
        <v>295</v>
      </c>
      <c r="E254" s="75" t="s">
        <v>487</v>
      </c>
      <c r="F254" s="183"/>
      <c r="G254" s="151"/>
      <c r="H254" s="8"/>
      <c r="I254" s="18">
        <v>78.8</v>
      </c>
      <c r="J254" s="131"/>
      <c r="K254" s="111">
        <v>78.8</v>
      </c>
    </row>
    <row r="255" spans="1:11" s="5" customFormat="1" ht="22.5" customHeight="1" thickBot="1" x14ac:dyDescent="0.3">
      <c r="A255" s="80"/>
      <c r="B255" s="62"/>
      <c r="C255" s="161"/>
      <c r="D255" s="173" t="s">
        <v>435</v>
      </c>
      <c r="E255" s="173"/>
      <c r="F255" s="184"/>
      <c r="G255" s="152"/>
      <c r="H255" s="56">
        <f>SUM(H244:H254)</f>
        <v>1012</v>
      </c>
      <c r="I255" s="56">
        <f t="shared" ref="I255:K255" si="14">SUM(I244:I254)</f>
        <v>2626.3</v>
      </c>
      <c r="J255" s="135">
        <f t="shared" si="14"/>
        <v>1210</v>
      </c>
      <c r="K255" s="94">
        <f t="shared" si="14"/>
        <v>2428.8000000000002</v>
      </c>
    </row>
    <row r="256" spans="1:11" s="5" customFormat="1" ht="22.5" customHeight="1" x14ac:dyDescent="0.25">
      <c r="A256" s="80"/>
      <c r="B256" s="66">
        <v>235</v>
      </c>
      <c r="C256" s="158" t="s">
        <v>386</v>
      </c>
      <c r="D256" s="45" t="s">
        <v>432</v>
      </c>
      <c r="E256" s="46" t="s">
        <v>63</v>
      </c>
      <c r="F256" s="185">
        <v>3</v>
      </c>
      <c r="G256" s="150">
        <f>H259+I259</f>
        <v>98.5</v>
      </c>
      <c r="H256" s="47"/>
      <c r="I256" s="33">
        <v>28</v>
      </c>
      <c r="J256" s="146"/>
      <c r="K256" s="95">
        <v>28</v>
      </c>
    </row>
    <row r="257" spans="1:11" s="5" customFormat="1" ht="22.5" customHeight="1" x14ac:dyDescent="0.25">
      <c r="A257" s="80"/>
      <c r="B257" s="66">
        <v>236</v>
      </c>
      <c r="C257" s="163"/>
      <c r="D257" s="48" t="s">
        <v>432</v>
      </c>
      <c r="E257" s="49" t="s">
        <v>389</v>
      </c>
      <c r="F257" s="186"/>
      <c r="G257" s="151"/>
      <c r="H257" s="4"/>
      <c r="I257" s="18">
        <v>13</v>
      </c>
      <c r="J257" s="142"/>
      <c r="K257" s="89">
        <v>13</v>
      </c>
    </row>
    <row r="258" spans="1:11" s="5" customFormat="1" ht="22.5" customHeight="1" x14ac:dyDescent="0.25">
      <c r="A258" s="80"/>
      <c r="B258" s="66">
        <v>237</v>
      </c>
      <c r="C258" s="163"/>
      <c r="D258" s="49" t="s">
        <v>390</v>
      </c>
      <c r="E258" s="49" t="s">
        <v>496</v>
      </c>
      <c r="F258" s="186"/>
      <c r="G258" s="151"/>
      <c r="H258" s="8"/>
      <c r="I258" s="18">
        <v>57.5</v>
      </c>
      <c r="J258" s="131"/>
      <c r="K258" s="96">
        <v>58</v>
      </c>
    </row>
    <row r="259" spans="1:11" s="5" customFormat="1" ht="22.5" customHeight="1" thickBot="1" x14ac:dyDescent="0.3">
      <c r="A259" s="80"/>
      <c r="B259" s="62"/>
      <c r="C259" s="164"/>
      <c r="D259" s="162" t="s">
        <v>435</v>
      </c>
      <c r="E259" s="162"/>
      <c r="F259" s="187"/>
      <c r="G259" s="152"/>
      <c r="H259" s="56">
        <f>SUM(H256:H258)</f>
        <v>0</v>
      </c>
      <c r="I259" s="56">
        <f t="shared" ref="I259:K259" si="15">SUM(I256:I258)</f>
        <v>98.5</v>
      </c>
      <c r="J259" s="135">
        <f t="shared" si="15"/>
        <v>0</v>
      </c>
      <c r="K259" s="94">
        <f t="shared" si="15"/>
        <v>99</v>
      </c>
    </row>
    <row r="260" spans="1:11" s="5" customFormat="1" ht="22.5" customHeight="1" x14ac:dyDescent="0.25">
      <c r="A260" s="80"/>
      <c r="B260" s="66">
        <v>238</v>
      </c>
      <c r="C260" s="160" t="s">
        <v>309</v>
      </c>
      <c r="D260" s="71" t="s">
        <v>299</v>
      </c>
      <c r="E260" s="44" t="s">
        <v>75</v>
      </c>
      <c r="F260" s="182">
        <v>19</v>
      </c>
      <c r="G260" s="150">
        <f>H279+I279</f>
        <v>892.7700000000001</v>
      </c>
      <c r="H260" s="12"/>
      <c r="I260" s="33">
        <v>51</v>
      </c>
      <c r="J260" s="128"/>
      <c r="K260" s="87">
        <v>51</v>
      </c>
    </row>
    <row r="261" spans="1:11" s="5" customFormat="1" ht="22.5" customHeight="1" x14ac:dyDescent="0.25">
      <c r="A261" s="80"/>
      <c r="B261" s="66">
        <v>239</v>
      </c>
      <c r="C261" s="159"/>
      <c r="D261" s="17" t="s">
        <v>300</v>
      </c>
      <c r="E261" s="2" t="s">
        <v>301</v>
      </c>
      <c r="F261" s="183"/>
      <c r="G261" s="151"/>
      <c r="H261" s="18"/>
      <c r="I261" s="18">
        <v>47.9</v>
      </c>
      <c r="J261" s="131">
        <v>47.9</v>
      </c>
      <c r="K261" s="89"/>
    </row>
    <row r="262" spans="1:11" s="5" customFormat="1" ht="22.5" customHeight="1" x14ac:dyDescent="0.25">
      <c r="A262" s="80"/>
      <c r="B262" s="66">
        <v>240</v>
      </c>
      <c r="C262" s="159"/>
      <c r="D262" s="17" t="s">
        <v>300</v>
      </c>
      <c r="E262" s="2" t="s">
        <v>302</v>
      </c>
      <c r="F262" s="183"/>
      <c r="G262" s="151"/>
      <c r="H262" s="18"/>
      <c r="I262" s="18">
        <v>61.6</v>
      </c>
      <c r="J262" s="131">
        <v>61.6</v>
      </c>
      <c r="K262" s="89"/>
    </row>
    <row r="263" spans="1:11" s="5" customFormat="1" ht="22.5" customHeight="1" x14ac:dyDescent="0.25">
      <c r="A263" s="80"/>
      <c r="B263" s="66">
        <v>241</v>
      </c>
      <c r="C263" s="159"/>
      <c r="D263" s="17" t="s">
        <v>303</v>
      </c>
      <c r="E263" s="2" t="s">
        <v>304</v>
      </c>
      <c r="F263" s="183"/>
      <c r="G263" s="151"/>
      <c r="H263" s="18"/>
      <c r="I263" s="18">
        <v>29.9</v>
      </c>
      <c r="J263" s="131">
        <v>29.9</v>
      </c>
      <c r="K263" s="89"/>
    </row>
    <row r="264" spans="1:11" s="5" customFormat="1" ht="22.5" customHeight="1" x14ac:dyDescent="0.25">
      <c r="A264" s="80"/>
      <c r="B264" s="66">
        <v>242</v>
      </c>
      <c r="C264" s="159"/>
      <c r="D264" s="17" t="s">
        <v>305</v>
      </c>
      <c r="E264" s="2" t="s">
        <v>306</v>
      </c>
      <c r="F264" s="183"/>
      <c r="G264" s="151"/>
      <c r="H264" s="18"/>
      <c r="I264" s="18">
        <v>8.3000000000000007</v>
      </c>
      <c r="J264" s="131">
        <v>8.3000000000000007</v>
      </c>
      <c r="K264" s="89"/>
    </row>
    <row r="265" spans="1:11" s="5" customFormat="1" ht="22.5" customHeight="1" x14ac:dyDescent="0.25">
      <c r="A265" s="80"/>
      <c r="B265" s="66">
        <v>243</v>
      </c>
      <c r="C265" s="159"/>
      <c r="D265" s="17" t="s">
        <v>307</v>
      </c>
      <c r="E265" s="2" t="s">
        <v>308</v>
      </c>
      <c r="F265" s="183"/>
      <c r="G265" s="151"/>
      <c r="H265" s="18"/>
      <c r="I265" s="18">
        <v>115</v>
      </c>
      <c r="J265" s="131"/>
      <c r="K265" s="89">
        <v>115</v>
      </c>
    </row>
    <row r="266" spans="1:11" s="5" customFormat="1" ht="22.5" customHeight="1" x14ac:dyDescent="0.25">
      <c r="A266" s="80"/>
      <c r="B266" s="66">
        <v>244</v>
      </c>
      <c r="C266" s="159"/>
      <c r="D266" s="17" t="s">
        <v>309</v>
      </c>
      <c r="E266" s="2" t="s">
        <v>310</v>
      </c>
      <c r="F266" s="183"/>
      <c r="G266" s="151"/>
      <c r="H266" s="18"/>
      <c r="I266" s="18">
        <v>141</v>
      </c>
      <c r="J266" s="131">
        <v>141</v>
      </c>
      <c r="K266" s="89"/>
    </row>
    <row r="267" spans="1:11" s="5" customFormat="1" ht="22.5" customHeight="1" x14ac:dyDescent="0.25">
      <c r="A267" s="80"/>
      <c r="B267" s="66">
        <v>245</v>
      </c>
      <c r="C267" s="159"/>
      <c r="D267" s="17" t="s">
        <v>311</v>
      </c>
      <c r="E267" s="2" t="s">
        <v>312</v>
      </c>
      <c r="F267" s="183"/>
      <c r="G267" s="151"/>
      <c r="H267" s="18"/>
      <c r="I267" s="18">
        <v>20</v>
      </c>
      <c r="J267" s="131">
        <v>20</v>
      </c>
      <c r="K267" s="89"/>
    </row>
    <row r="268" spans="1:11" s="5" customFormat="1" ht="22.5" customHeight="1" x14ac:dyDescent="0.25">
      <c r="A268" s="80"/>
      <c r="B268" s="66">
        <v>246</v>
      </c>
      <c r="C268" s="159"/>
      <c r="D268" s="17" t="s">
        <v>313</v>
      </c>
      <c r="E268" s="2" t="s">
        <v>314</v>
      </c>
      <c r="F268" s="183"/>
      <c r="G268" s="151"/>
      <c r="H268" s="18"/>
      <c r="I268" s="18">
        <v>142.69999999999999</v>
      </c>
      <c r="J268" s="131">
        <v>142.69999999999999</v>
      </c>
      <c r="K268" s="89"/>
    </row>
    <row r="269" spans="1:11" s="5" customFormat="1" ht="22.5" customHeight="1" x14ac:dyDescent="0.25">
      <c r="A269" s="80"/>
      <c r="B269" s="66">
        <v>247</v>
      </c>
      <c r="C269" s="159"/>
      <c r="D269" s="17" t="s">
        <v>315</v>
      </c>
      <c r="E269" s="2" t="s">
        <v>316</v>
      </c>
      <c r="F269" s="183"/>
      <c r="G269" s="151"/>
      <c r="H269" s="18"/>
      <c r="I269" s="18">
        <v>5.65</v>
      </c>
      <c r="J269" s="131"/>
      <c r="K269" s="89">
        <v>6</v>
      </c>
    </row>
    <row r="270" spans="1:11" s="5" customFormat="1" ht="22.5" customHeight="1" x14ac:dyDescent="0.25">
      <c r="A270" s="80"/>
      <c r="B270" s="66">
        <v>248</v>
      </c>
      <c r="C270" s="159"/>
      <c r="D270" s="17" t="s">
        <v>317</v>
      </c>
      <c r="E270" s="2" t="s">
        <v>318</v>
      </c>
      <c r="F270" s="183"/>
      <c r="G270" s="151"/>
      <c r="H270" s="18"/>
      <c r="I270" s="18">
        <v>30.8</v>
      </c>
      <c r="J270" s="131"/>
      <c r="K270" s="89">
        <v>30.8</v>
      </c>
    </row>
    <row r="271" spans="1:11" s="5" customFormat="1" ht="22.5" customHeight="1" x14ac:dyDescent="0.25">
      <c r="A271" s="80"/>
      <c r="B271" s="66">
        <v>249</v>
      </c>
      <c r="C271" s="159"/>
      <c r="D271" s="17" t="s">
        <v>319</v>
      </c>
      <c r="E271" s="2" t="s">
        <v>320</v>
      </c>
      <c r="F271" s="183"/>
      <c r="G271" s="151"/>
      <c r="H271" s="18"/>
      <c r="I271" s="18">
        <v>72.33</v>
      </c>
      <c r="J271" s="131"/>
      <c r="K271" s="89">
        <v>72.33</v>
      </c>
    </row>
    <row r="272" spans="1:11" s="5" customFormat="1" ht="22.5" customHeight="1" x14ac:dyDescent="0.25">
      <c r="A272" s="80"/>
      <c r="B272" s="66">
        <v>250</v>
      </c>
      <c r="C272" s="159"/>
      <c r="D272" s="17" t="s">
        <v>321</v>
      </c>
      <c r="E272" s="2" t="s">
        <v>322</v>
      </c>
      <c r="F272" s="183"/>
      <c r="G272" s="151"/>
      <c r="H272" s="18"/>
      <c r="I272" s="18">
        <v>11.25</v>
      </c>
      <c r="J272" s="131">
        <v>11.25</v>
      </c>
      <c r="K272" s="89"/>
    </row>
    <row r="273" spans="1:11" s="5" customFormat="1" ht="22.5" customHeight="1" x14ac:dyDescent="0.25">
      <c r="A273" s="80"/>
      <c r="B273" s="66">
        <v>251</v>
      </c>
      <c r="C273" s="159"/>
      <c r="D273" s="17" t="s">
        <v>323</v>
      </c>
      <c r="E273" s="2" t="s">
        <v>240</v>
      </c>
      <c r="F273" s="183"/>
      <c r="G273" s="151"/>
      <c r="H273" s="18"/>
      <c r="I273" s="18">
        <v>85</v>
      </c>
      <c r="J273" s="131"/>
      <c r="K273" s="89">
        <v>85</v>
      </c>
    </row>
    <row r="274" spans="1:11" s="5" customFormat="1" ht="22.5" customHeight="1" x14ac:dyDescent="0.25">
      <c r="A274" s="80"/>
      <c r="B274" s="66">
        <v>252</v>
      </c>
      <c r="C274" s="159"/>
      <c r="D274" s="17" t="s">
        <v>324</v>
      </c>
      <c r="E274" s="2" t="s">
        <v>325</v>
      </c>
      <c r="F274" s="183"/>
      <c r="G274" s="151"/>
      <c r="H274" s="18"/>
      <c r="I274" s="18">
        <v>6.6</v>
      </c>
      <c r="J274" s="131">
        <v>6.6</v>
      </c>
      <c r="K274" s="89"/>
    </row>
    <row r="275" spans="1:11" s="5" customFormat="1" ht="22.5" customHeight="1" x14ac:dyDescent="0.25">
      <c r="A275" s="80"/>
      <c r="B275" s="66">
        <v>253</v>
      </c>
      <c r="C275" s="159"/>
      <c r="D275" s="17" t="s">
        <v>326</v>
      </c>
      <c r="E275" s="2" t="s">
        <v>75</v>
      </c>
      <c r="F275" s="183"/>
      <c r="G275" s="151"/>
      <c r="H275" s="18"/>
      <c r="I275" s="18">
        <v>19.97</v>
      </c>
      <c r="J275" s="131">
        <v>19.97</v>
      </c>
      <c r="K275" s="89"/>
    </row>
    <row r="276" spans="1:11" s="5" customFormat="1" ht="22.5" customHeight="1" x14ac:dyDescent="0.25">
      <c r="A276" s="80"/>
      <c r="B276" s="66">
        <v>254</v>
      </c>
      <c r="C276" s="159"/>
      <c r="D276" s="17" t="s">
        <v>327</v>
      </c>
      <c r="E276" s="2" t="s">
        <v>328</v>
      </c>
      <c r="F276" s="183"/>
      <c r="G276" s="151"/>
      <c r="H276" s="18"/>
      <c r="I276" s="18">
        <v>13.76</v>
      </c>
      <c r="J276" s="131"/>
      <c r="K276" s="89">
        <v>13.76</v>
      </c>
    </row>
    <row r="277" spans="1:11" s="5" customFormat="1" ht="22.5" customHeight="1" x14ac:dyDescent="0.25">
      <c r="A277" s="80"/>
      <c r="B277" s="66">
        <v>255</v>
      </c>
      <c r="C277" s="159"/>
      <c r="D277" s="17" t="s">
        <v>327</v>
      </c>
      <c r="E277" s="2" t="s">
        <v>329</v>
      </c>
      <c r="F277" s="183"/>
      <c r="G277" s="151"/>
      <c r="H277" s="18"/>
      <c r="I277" s="18">
        <v>14.59</v>
      </c>
      <c r="J277" s="131"/>
      <c r="K277" s="89">
        <v>14.59</v>
      </c>
    </row>
    <row r="278" spans="1:11" s="5" customFormat="1" ht="22.5" customHeight="1" x14ac:dyDescent="0.25">
      <c r="A278" s="80"/>
      <c r="B278" s="66">
        <v>256</v>
      </c>
      <c r="C278" s="159"/>
      <c r="D278" s="75" t="s">
        <v>330</v>
      </c>
      <c r="E278" s="14" t="s">
        <v>331</v>
      </c>
      <c r="F278" s="183"/>
      <c r="G278" s="151"/>
      <c r="H278" s="15"/>
      <c r="I278" s="18">
        <v>15.42</v>
      </c>
      <c r="J278" s="134"/>
      <c r="K278" s="96">
        <v>15.42</v>
      </c>
    </row>
    <row r="279" spans="1:11" s="5" customFormat="1" ht="22.5" customHeight="1" thickBot="1" x14ac:dyDescent="0.3">
      <c r="A279" s="80"/>
      <c r="B279" s="62"/>
      <c r="C279" s="161"/>
      <c r="D279" s="173" t="s">
        <v>435</v>
      </c>
      <c r="E279" s="173"/>
      <c r="F279" s="184"/>
      <c r="G279" s="152"/>
      <c r="H279" s="54">
        <f>SUM(H260:H278)</f>
        <v>0</v>
      </c>
      <c r="I279" s="60">
        <f t="shared" ref="I279:K279" si="16">SUM(I260:I278)</f>
        <v>892.7700000000001</v>
      </c>
      <c r="J279" s="135">
        <f t="shared" si="16"/>
        <v>489.22</v>
      </c>
      <c r="K279" s="94">
        <f t="shared" si="16"/>
        <v>403.9</v>
      </c>
    </row>
    <row r="280" spans="1:11" s="5" customFormat="1" ht="22.5" customHeight="1" x14ac:dyDescent="0.25">
      <c r="A280" s="80"/>
      <c r="B280" s="66">
        <v>257</v>
      </c>
      <c r="C280" s="158" t="s">
        <v>436</v>
      </c>
      <c r="D280" s="71" t="s">
        <v>332</v>
      </c>
      <c r="E280" s="11" t="s">
        <v>333</v>
      </c>
      <c r="F280" s="168">
        <v>17</v>
      </c>
      <c r="G280" s="153">
        <f>H297+I297</f>
        <v>1885.5</v>
      </c>
      <c r="H280" s="12"/>
      <c r="I280" s="12">
        <v>14.5</v>
      </c>
      <c r="J280" s="133">
        <v>14.5</v>
      </c>
      <c r="K280" s="95"/>
    </row>
    <row r="281" spans="1:11" s="5" customFormat="1" ht="22.5" customHeight="1" x14ac:dyDescent="0.25">
      <c r="A281" s="80"/>
      <c r="B281" s="66">
        <v>258</v>
      </c>
      <c r="C281" s="159"/>
      <c r="D281" s="17" t="s">
        <v>332</v>
      </c>
      <c r="E281" s="2" t="s">
        <v>334</v>
      </c>
      <c r="F281" s="169"/>
      <c r="G281" s="154"/>
      <c r="H281" s="18"/>
      <c r="I281" s="18">
        <v>5.2</v>
      </c>
      <c r="J281" s="131">
        <v>5.2</v>
      </c>
      <c r="K281" s="89"/>
    </row>
    <row r="282" spans="1:11" s="5" customFormat="1" ht="22.5" customHeight="1" x14ac:dyDescent="0.25">
      <c r="A282" s="80"/>
      <c r="B282" s="66">
        <v>259</v>
      </c>
      <c r="C282" s="159"/>
      <c r="D282" s="17" t="s">
        <v>332</v>
      </c>
      <c r="E282" s="2" t="s">
        <v>335</v>
      </c>
      <c r="F282" s="169"/>
      <c r="G282" s="154"/>
      <c r="H282" s="18"/>
      <c r="I282" s="18">
        <v>1.6</v>
      </c>
      <c r="J282" s="131">
        <v>1.6</v>
      </c>
      <c r="K282" s="89"/>
    </row>
    <row r="283" spans="1:11" s="5" customFormat="1" ht="22.5" customHeight="1" x14ac:dyDescent="0.25">
      <c r="A283" s="80"/>
      <c r="B283" s="66">
        <v>260</v>
      </c>
      <c r="C283" s="159"/>
      <c r="D283" s="17" t="s">
        <v>332</v>
      </c>
      <c r="E283" s="2" t="s">
        <v>336</v>
      </c>
      <c r="F283" s="169"/>
      <c r="G283" s="154"/>
      <c r="H283" s="18">
        <v>937</v>
      </c>
      <c r="I283" s="18"/>
      <c r="J283" s="131"/>
      <c r="K283" s="89">
        <v>937</v>
      </c>
    </row>
    <row r="284" spans="1:11" s="5" customFormat="1" ht="22.5" customHeight="1" x14ac:dyDescent="0.25">
      <c r="A284" s="80"/>
      <c r="B284" s="66">
        <v>261</v>
      </c>
      <c r="C284" s="159"/>
      <c r="D284" s="17" t="s">
        <v>332</v>
      </c>
      <c r="E284" s="2" t="s">
        <v>337</v>
      </c>
      <c r="F284" s="169"/>
      <c r="G284" s="154"/>
      <c r="H284" s="18"/>
      <c r="I284" s="18">
        <v>8.1999999999999993</v>
      </c>
      <c r="J284" s="131"/>
      <c r="K284" s="89">
        <v>8.1999999999999993</v>
      </c>
    </row>
    <row r="285" spans="1:11" s="5" customFormat="1" ht="22.5" customHeight="1" x14ac:dyDescent="0.25">
      <c r="A285" s="80"/>
      <c r="B285" s="66">
        <v>262</v>
      </c>
      <c r="C285" s="159"/>
      <c r="D285" s="17" t="s">
        <v>338</v>
      </c>
      <c r="E285" s="2" t="s">
        <v>339</v>
      </c>
      <c r="F285" s="169"/>
      <c r="G285" s="154"/>
      <c r="H285" s="18">
        <v>11</v>
      </c>
      <c r="I285" s="18"/>
      <c r="J285" s="131">
        <v>11</v>
      </c>
      <c r="K285" s="89"/>
    </row>
    <row r="286" spans="1:11" s="5" customFormat="1" ht="22.5" customHeight="1" x14ac:dyDescent="0.25">
      <c r="A286" s="80"/>
      <c r="B286" s="66">
        <v>263</v>
      </c>
      <c r="C286" s="159"/>
      <c r="D286" s="17" t="s">
        <v>338</v>
      </c>
      <c r="E286" s="2" t="s">
        <v>340</v>
      </c>
      <c r="F286" s="169"/>
      <c r="G286" s="154"/>
      <c r="H286" s="18">
        <v>21</v>
      </c>
      <c r="I286" s="18"/>
      <c r="J286" s="131"/>
      <c r="K286" s="89">
        <v>20.5</v>
      </c>
    </row>
    <row r="287" spans="1:11" s="5" customFormat="1" ht="22.5" customHeight="1" x14ac:dyDescent="0.25">
      <c r="A287" s="80"/>
      <c r="B287" s="66">
        <v>264</v>
      </c>
      <c r="C287" s="159"/>
      <c r="D287" s="17" t="s">
        <v>338</v>
      </c>
      <c r="E287" s="2" t="s">
        <v>341</v>
      </c>
      <c r="F287" s="169"/>
      <c r="G287" s="154"/>
      <c r="H287" s="18"/>
      <c r="I287" s="18">
        <v>0.8</v>
      </c>
      <c r="J287" s="131">
        <v>0.8</v>
      </c>
      <c r="K287" s="89"/>
    </row>
    <row r="288" spans="1:11" s="5" customFormat="1" ht="22.5" customHeight="1" x14ac:dyDescent="0.25">
      <c r="A288" s="80"/>
      <c r="B288" s="66">
        <v>265</v>
      </c>
      <c r="C288" s="159"/>
      <c r="D288" s="17" t="s">
        <v>342</v>
      </c>
      <c r="E288" s="2" t="s">
        <v>343</v>
      </c>
      <c r="F288" s="169"/>
      <c r="G288" s="154"/>
      <c r="H288" s="18"/>
      <c r="I288" s="18">
        <v>19.8</v>
      </c>
      <c r="J288" s="131">
        <v>19.8</v>
      </c>
      <c r="K288" s="89"/>
    </row>
    <row r="289" spans="1:11" s="5" customFormat="1" ht="22.5" customHeight="1" x14ac:dyDescent="0.25">
      <c r="A289" s="80"/>
      <c r="B289" s="66">
        <v>266</v>
      </c>
      <c r="C289" s="159"/>
      <c r="D289" s="17" t="s">
        <v>342</v>
      </c>
      <c r="E289" s="2" t="s">
        <v>344</v>
      </c>
      <c r="F289" s="169"/>
      <c r="G289" s="154"/>
      <c r="H289" s="18"/>
      <c r="I289" s="18">
        <v>30</v>
      </c>
      <c r="J289" s="131">
        <v>30</v>
      </c>
      <c r="K289" s="89"/>
    </row>
    <row r="290" spans="1:11" s="5" customFormat="1" ht="22.5" customHeight="1" x14ac:dyDescent="0.25">
      <c r="A290" s="80"/>
      <c r="B290" s="66">
        <v>267</v>
      </c>
      <c r="C290" s="159"/>
      <c r="D290" s="17" t="s">
        <v>342</v>
      </c>
      <c r="E290" s="2" t="s">
        <v>345</v>
      </c>
      <c r="F290" s="169"/>
      <c r="G290" s="154"/>
      <c r="H290" s="18"/>
      <c r="I290" s="18">
        <v>4</v>
      </c>
      <c r="J290" s="131">
        <v>4</v>
      </c>
      <c r="K290" s="89"/>
    </row>
    <row r="291" spans="1:11" s="5" customFormat="1" ht="22.5" customHeight="1" x14ac:dyDescent="0.25">
      <c r="A291" s="80"/>
      <c r="B291" s="66">
        <v>268</v>
      </c>
      <c r="C291" s="159"/>
      <c r="D291" s="17" t="s">
        <v>346</v>
      </c>
      <c r="E291" s="2" t="s">
        <v>347</v>
      </c>
      <c r="F291" s="169"/>
      <c r="G291" s="154"/>
      <c r="H291" s="18"/>
      <c r="I291" s="18">
        <v>730</v>
      </c>
      <c r="J291" s="131">
        <v>730</v>
      </c>
      <c r="K291" s="89"/>
    </row>
    <row r="292" spans="1:11" s="5" customFormat="1" ht="22.5" customHeight="1" x14ac:dyDescent="0.25">
      <c r="A292" s="80"/>
      <c r="B292" s="66">
        <v>269</v>
      </c>
      <c r="C292" s="159"/>
      <c r="D292" s="17" t="s">
        <v>346</v>
      </c>
      <c r="E292" s="2" t="s">
        <v>348</v>
      </c>
      <c r="F292" s="169"/>
      <c r="G292" s="154"/>
      <c r="H292" s="18"/>
      <c r="I292" s="18">
        <v>12.4</v>
      </c>
      <c r="J292" s="131"/>
      <c r="K292" s="89">
        <v>12.4</v>
      </c>
    </row>
    <row r="293" spans="1:11" s="5" customFormat="1" ht="22.5" customHeight="1" x14ac:dyDescent="0.25">
      <c r="A293" s="80"/>
      <c r="B293" s="66">
        <v>270</v>
      </c>
      <c r="C293" s="159"/>
      <c r="D293" s="17" t="s">
        <v>346</v>
      </c>
      <c r="E293" s="2" t="s">
        <v>349</v>
      </c>
      <c r="F293" s="169"/>
      <c r="G293" s="154"/>
      <c r="H293" s="18"/>
      <c r="I293" s="18">
        <v>14.5</v>
      </c>
      <c r="J293" s="131">
        <v>14.5</v>
      </c>
      <c r="K293" s="89"/>
    </row>
    <row r="294" spans="1:11" s="5" customFormat="1" ht="22.5" customHeight="1" x14ac:dyDescent="0.25">
      <c r="A294" s="80"/>
      <c r="B294" s="66">
        <v>271</v>
      </c>
      <c r="C294" s="159"/>
      <c r="D294" s="17" t="s">
        <v>350</v>
      </c>
      <c r="E294" s="2" t="s">
        <v>350</v>
      </c>
      <c r="F294" s="169"/>
      <c r="G294" s="154"/>
      <c r="H294" s="18"/>
      <c r="I294" s="18">
        <v>28</v>
      </c>
      <c r="J294" s="131">
        <v>28</v>
      </c>
      <c r="K294" s="89"/>
    </row>
    <row r="295" spans="1:11" s="5" customFormat="1" ht="22.5" customHeight="1" x14ac:dyDescent="0.25">
      <c r="A295" s="80"/>
      <c r="B295" s="66">
        <v>272</v>
      </c>
      <c r="C295" s="159"/>
      <c r="D295" s="17" t="s">
        <v>351</v>
      </c>
      <c r="E295" s="2" t="s">
        <v>18</v>
      </c>
      <c r="F295" s="169"/>
      <c r="G295" s="154"/>
      <c r="H295" s="18"/>
      <c r="I295" s="18">
        <v>40</v>
      </c>
      <c r="J295" s="131">
        <v>40</v>
      </c>
      <c r="K295" s="89"/>
    </row>
    <row r="296" spans="1:11" s="5" customFormat="1" ht="22.5" customHeight="1" x14ac:dyDescent="0.25">
      <c r="A296" s="80"/>
      <c r="B296" s="66">
        <v>273</v>
      </c>
      <c r="C296" s="159"/>
      <c r="D296" s="75" t="s">
        <v>352</v>
      </c>
      <c r="E296" s="14" t="s">
        <v>353</v>
      </c>
      <c r="F296" s="169"/>
      <c r="G296" s="154"/>
      <c r="H296" s="15"/>
      <c r="I296" s="15">
        <v>7.5</v>
      </c>
      <c r="J296" s="134">
        <v>7.5</v>
      </c>
      <c r="K296" s="96"/>
    </row>
    <row r="297" spans="1:11" s="5" customFormat="1" ht="22.5" customHeight="1" thickBot="1" x14ac:dyDescent="0.3">
      <c r="A297" s="80"/>
      <c r="B297" s="62"/>
      <c r="C297" s="161"/>
      <c r="D297" s="173" t="s">
        <v>435</v>
      </c>
      <c r="E297" s="173"/>
      <c r="F297" s="162"/>
      <c r="G297" s="155"/>
      <c r="H297" s="54">
        <f>SUM(H280:H296)</f>
        <v>969</v>
      </c>
      <c r="I297" s="56">
        <f t="shared" ref="I297:K297" si="17">SUM(I280:I296)</f>
        <v>916.5</v>
      </c>
      <c r="J297" s="132">
        <f t="shared" si="17"/>
        <v>906.9</v>
      </c>
      <c r="K297" s="94">
        <f t="shared" si="17"/>
        <v>978.1</v>
      </c>
    </row>
    <row r="298" spans="1:11" s="5" customFormat="1" ht="22.5" customHeight="1" x14ac:dyDescent="0.25">
      <c r="A298" s="80"/>
      <c r="B298" s="66">
        <v>274</v>
      </c>
      <c r="C298" s="160" t="s">
        <v>387</v>
      </c>
      <c r="D298" s="50" t="s">
        <v>406</v>
      </c>
      <c r="E298" s="51" t="s">
        <v>427</v>
      </c>
      <c r="F298" s="168">
        <v>12</v>
      </c>
      <c r="G298" s="150">
        <f>H310+I310</f>
        <v>5895</v>
      </c>
      <c r="H298" s="20">
        <v>475</v>
      </c>
      <c r="I298" s="12"/>
      <c r="J298" s="133"/>
      <c r="K298" s="95">
        <v>475</v>
      </c>
    </row>
    <row r="299" spans="1:11" s="5" customFormat="1" ht="22.5" customHeight="1" x14ac:dyDescent="0.25">
      <c r="A299" s="80"/>
      <c r="B299" s="66">
        <v>275</v>
      </c>
      <c r="C299" s="159"/>
      <c r="D299" s="49" t="s">
        <v>406</v>
      </c>
      <c r="E299" s="52" t="s">
        <v>412</v>
      </c>
      <c r="F299" s="169"/>
      <c r="G299" s="151"/>
      <c r="H299" s="18"/>
      <c r="I299" s="18">
        <v>700</v>
      </c>
      <c r="J299" s="131">
        <v>700</v>
      </c>
      <c r="K299" s="89"/>
    </row>
    <row r="300" spans="1:11" s="5" customFormat="1" ht="22.5" customHeight="1" x14ac:dyDescent="0.25">
      <c r="A300" s="80"/>
      <c r="B300" s="66">
        <v>276</v>
      </c>
      <c r="C300" s="159"/>
      <c r="D300" s="49" t="s">
        <v>490</v>
      </c>
      <c r="E300" s="52" t="s">
        <v>413</v>
      </c>
      <c r="F300" s="169"/>
      <c r="G300" s="151"/>
      <c r="H300" s="8">
        <v>570</v>
      </c>
      <c r="I300" s="18"/>
      <c r="J300" s="131">
        <v>570</v>
      </c>
      <c r="K300" s="89"/>
    </row>
    <row r="301" spans="1:11" s="5" customFormat="1" ht="22.5" customHeight="1" x14ac:dyDescent="0.25">
      <c r="A301" s="80"/>
      <c r="B301" s="66">
        <v>277</v>
      </c>
      <c r="C301" s="159"/>
      <c r="D301" s="49" t="s">
        <v>407</v>
      </c>
      <c r="E301" s="52" t="s">
        <v>414</v>
      </c>
      <c r="F301" s="169"/>
      <c r="G301" s="151"/>
      <c r="H301" s="8"/>
      <c r="I301" s="18">
        <v>35</v>
      </c>
      <c r="J301" s="131"/>
      <c r="K301" s="89">
        <v>35</v>
      </c>
    </row>
    <row r="302" spans="1:11" s="5" customFormat="1" ht="22.5" customHeight="1" x14ac:dyDescent="0.25">
      <c r="A302" s="80"/>
      <c r="B302" s="66">
        <v>278</v>
      </c>
      <c r="C302" s="159"/>
      <c r="D302" s="49" t="s">
        <v>411</v>
      </c>
      <c r="E302" s="52" t="s">
        <v>428</v>
      </c>
      <c r="F302" s="169"/>
      <c r="G302" s="151"/>
      <c r="H302" s="8">
        <v>1095</v>
      </c>
      <c r="I302" s="18"/>
      <c r="J302" s="131">
        <v>1095</v>
      </c>
      <c r="K302" s="89"/>
    </row>
    <row r="303" spans="1:11" s="5" customFormat="1" ht="22.5" customHeight="1" x14ac:dyDescent="0.25">
      <c r="A303" s="80"/>
      <c r="B303" s="66">
        <v>279</v>
      </c>
      <c r="C303" s="159"/>
      <c r="D303" s="49" t="s">
        <v>410</v>
      </c>
      <c r="E303" s="52" t="s">
        <v>225</v>
      </c>
      <c r="F303" s="169"/>
      <c r="G303" s="151"/>
      <c r="H303" s="8">
        <v>165.5</v>
      </c>
      <c r="I303" s="18"/>
      <c r="J303" s="131">
        <v>165.5</v>
      </c>
      <c r="K303" s="89"/>
    </row>
    <row r="304" spans="1:11" s="5" customFormat="1" ht="22.5" customHeight="1" x14ac:dyDescent="0.25">
      <c r="A304" s="80"/>
      <c r="B304" s="66">
        <v>280</v>
      </c>
      <c r="C304" s="159"/>
      <c r="D304" s="49" t="s">
        <v>429</v>
      </c>
      <c r="E304" s="52" t="s">
        <v>415</v>
      </c>
      <c r="F304" s="169"/>
      <c r="G304" s="151"/>
      <c r="H304" s="8">
        <v>1590</v>
      </c>
      <c r="I304" s="18"/>
      <c r="J304" s="131">
        <v>1590</v>
      </c>
      <c r="K304" s="89"/>
    </row>
    <row r="305" spans="1:11" s="5" customFormat="1" ht="22.5" customHeight="1" x14ac:dyDescent="0.25">
      <c r="A305" s="80"/>
      <c r="B305" s="66">
        <v>281</v>
      </c>
      <c r="C305" s="159"/>
      <c r="D305" s="49" t="s">
        <v>408</v>
      </c>
      <c r="E305" s="52" t="s">
        <v>430</v>
      </c>
      <c r="F305" s="169"/>
      <c r="G305" s="151"/>
      <c r="H305" s="18"/>
      <c r="I305" s="18">
        <v>30</v>
      </c>
      <c r="J305" s="131">
        <v>30</v>
      </c>
      <c r="K305" s="89"/>
    </row>
    <row r="306" spans="1:11" s="5" customFormat="1" ht="22.5" customHeight="1" x14ac:dyDescent="0.25">
      <c r="A306" s="80"/>
      <c r="B306" s="66">
        <v>282</v>
      </c>
      <c r="C306" s="159"/>
      <c r="D306" s="49" t="s">
        <v>409</v>
      </c>
      <c r="E306" s="52" t="s">
        <v>431</v>
      </c>
      <c r="F306" s="169"/>
      <c r="G306" s="151"/>
      <c r="H306" s="8"/>
      <c r="I306" s="15">
        <v>31</v>
      </c>
      <c r="J306" s="131"/>
      <c r="K306" s="96">
        <v>31</v>
      </c>
    </row>
    <row r="307" spans="1:11" s="5" customFormat="1" ht="22.5" customHeight="1" x14ac:dyDescent="0.25">
      <c r="A307" s="80"/>
      <c r="B307" s="66">
        <v>283</v>
      </c>
      <c r="C307" s="159"/>
      <c r="D307" s="49" t="s">
        <v>442</v>
      </c>
      <c r="E307" s="49" t="s">
        <v>443</v>
      </c>
      <c r="F307" s="169"/>
      <c r="G307" s="151"/>
      <c r="H307" s="8"/>
      <c r="I307" s="126">
        <v>86.5</v>
      </c>
      <c r="J307" s="131"/>
      <c r="K307" s="111">
        <v>86.5</v>
      </c>
    </row>
    <row r="308" spans="1:11" s="5" customFormat="1" ht="22.5" customHeight="1" x14ac:dyDescent="0.25">
      <c r="A308" s="80"/>
      <c r="B308" s="66">
        <v>284</v>
      </c>
      <c r="C308" s="159"/>
      <c r="D308" s="49" t="s">
        <v>491</v>
      </c>
      <c r="E308" s="49" t="s">
        <v>444</v>
      </c>
      <c r="F308" s="169"/>
      <c r="G308" s="151"/>
      <c r="H308" s="16">
        <v>1013</v>
      </c>
      <c r="I308" s="127"/>
      <c r="J308" s="131"/>
      <c r="K308" s="111">
        <v>1013</v>
      </c>
    </row>
    <row r="309" spans="1:11" s="5" customFormat="1" ht="22.5" customHeight="1" x14ac:dyDescent="0.25">
      <c r="A309" s="80"/>
      <c r="B309" s="66">
        <v>285</v>
      </c>
      <c r="C309" s="159"/>
      <c r="D309" s="49" t="s">
        <v>492</v>
      </c>
      <c r="E309" s="49" t="s">
        <v>445</v>
      </c>
      <c r="F309" s="169"/>
      <c r="G309" s="151"/>
      <c r="H309" s="8">
        <v>104</v>
      </c>
      <c r="I309" s="127"/>
      <c r="J309" s="131"/>
      <c r="K309" s="111">
        <v>104</v>
      </c>
    </row>
    <row r="310" spans="1:11" s="5" customFormat="1" ht="22.5" customHeight="1" thickBot="1" x14ac:dyDescent="0.3">
      <c r="A310" s="80"/>
      <c r="B310" s="62"/>
      <c r="C310" s="161"/>
      <c r="D310" s="162" t="s">
        <v>435</v>
      </c>
      <c r="E310" s="162"/>
      <c r="F310" s="162"/>
      <c r="G310" s="152"/>
      <c r="H310" s="56">
        <f>SUM(H298:H309)</f>
        <v>5012.5</v>
      </c>
      <c r="I310" s="56">
        <f t="shared" ref="I310:K310" si="18">SUM(I298:I309)</f>
        <v>882.5</v>
      </c>
      <c r="J310" s="135">
        <f t="shared" si="18"/>
        <v>4150.5</v>
      </c>
      <c r="K310" s="94">
        <f t="shared" si="18"/>
        <v>1744.5</v>
      </c>
    </row>
    <row r="311" spans="1:11" s="5" customFormat="1" ht="22.5" customHeight="1" x14ac:dyDescent="0.25">
      <c r="A311" s="80"/>
      <c r="B311" s="66">
        <v>286</v>
      </c>
      <c r="C311" s="159" t="s">
        <v>368</v>
      </c>
      <c r="D311" s="71" t="s">
        <v>354</v>
      </c>
      <c r="E311" s="11" t="s">
        <v>355</v>
      </c>
      <c r="F311" s="168">
        <v>10</v>
      </c>
      <c r="G311" s="150">
        <f>H321+I321</f>
        <v>1571</v>
      </c>
      <c r="H311" s="33"/>
      <c r="I311" s="33">
        <v>212</v>
      </c>
      <c r="J311" s="128"/>
      <c r="K311" s="95">
        <v>212</v>
      </c>
    </row>
    <row r="312" spans="1:11" s="5" customFormat="1" ht="22.5" customHeight="1" x14ac:dyDescent="0.25">
      <c r="A312" s="80"/>
      <c r="B312" s="66">
        <v>287</v>
      </c>
      <c r="C312" s="159"/>
      <c r="D312" s="17" t="s">
        <v>354</v>
      </c>
      <c r="E312" s="2" t="s">
        <v>356</v>
      </c>
      <c r="F312" s="169"/>
      <c r="G312" s="151"/>
      <c r="H312" s="18"/>
      <c r="I312" s="18">
        <v>307</v>
      </c>
      <c r="J312" s="131">
        <v>307</v>
      </c>
      <c r="K312" s="89"/>
    </row>
    <row r="313" spans="1:11" s="5" customFormat="1" ht="22.5" customHeight="1" x14ac:dyDescent="0.25">
      <c r="A313" s="80"/>
      <c r="B313" s="66">
        <v>288</v>
      </c>
      <c r="C313" s="159"/>
      <c r="D313" s="17" t="s">
        <v>354</v>
      </c>
      <c r="E313" s="2" t="s">
        <v>357</v>
      </c>
      <c r="F313" s="169"/>
      <c r="G313" s="151"/>
      <c r="H313" s="18"/>
      <c r="I313" s="18">
        <v>50</v>
      </c>
      <c r="J313" s="131">
        <v>50</v>
      </c>
      <c r="K313" s="89"/>
    </row>
    <row r="314" spans="1:11" s="5" customFormat="1" ht="22.5" customHeight="1" x14ac:dyDescent="0.25">
      <c r="A314" s="80"/>
      <c r="B314" s="66">
        <v>289</v>
      </c>
      <c r="C314" s="159"/>
      <c r="D314" s="17" t="s">
        <v>358</v>
      </c>
      <c r="E314" s="2" t="s">
        <v>359</v>
      </c>
      <c r="F314" s="169"/>
      <c r="G314" s="151"/>
      <c r="H314" s="18"/>
      <c r="I314" s="18">
        <v>65</v>
      </c>
      <c r="J314" s="131"/>
      <c r="K314" s="89">
        <v>65</v>
      </c>
    </row>
    <row r="315" spans="1:11" s="5" customFormat="1" ht="22.5" customHeight="1" x14ac:dyDescent="0.25">
      <c r="A315" s="80"/>
      <c r="B315" s="66">
        <v>290</v>
      </c>
      <c r="C315" s="159"/>
      <c r="D315" s="17" t="s">
        <v>358</v>
      </c>
      <c r="E315" s="2" t="s">
        <v>360</v>
      </c>
      <c r="F315" s="169"/>
      <c r="G315" s="151"/>
      <c r="H315" s="18"/>
      <c r="I315" s="18">
        <v>100</v>
      </c>
      <c r="J315" s="131">
        <v>100</v>
      </c>
      <c r="K315" s="89"/>
    </row>
    <row r="316" spans="1:11" s="5" customFormat="1" ht="22.5" customHeight="1" x14ac:dyDescent="0.25">
      <c r="A316" s="80"/>
      <c r="B316" s="66">
        <v>291</v>
      </c>
      <c r="C316" s="159"/>
      <c r="D316" s="17" t="s">
        <v>361</v>
      </c>
      <c r="E316" s="2" t="s">
        <v>362</v>
      </c>
      <c r="F316" s="169"/>
      <c r="G316" s="151"/>
      <c r="H316" s="18"/>
      <c r="I316" s="18">
        <v>107</v>
      </c>
      <c r="J316" s="131"/>
      <c r="K316" s="89">
        <v>107</v>
      </c>
    </row>
    <row r="317" spans="1:11" s="5" customFormat="1" ht="22.5" customHeight="1" x14ac:dyDescent="0.25">
      <c r="A317" s="80"/>
      <c r="B317" s="66">
        <v>292</v>
      </c>
      <c r="C317" s="159"/>
      <c r="D317" s="17" t="s">
        <v>363</v>
      </c>
      <c r="E317" s="2" t="s">
        <v>364</v>
      </c>
      <c r="F317" s="169"/>
      <c r="G317" s="151"/>
      <c r="H317" s="18"/>
      <c r="I317" s="18">
        <v>42</v>
      </c>
      <c r="J317" s="131">
        <v>42</v>
      </c>
      <c r="K317" s="89"/>
    </row>
    <row r="318" spans="1:11" s="5" customFormat="1" ht="22.5" customHeight="1" x14ac:dyDescent="0.25">
      <c r="A318" s="80"/>
      <c r="B318" s="66">
        <v>293</v>
      </c>
      <c r="C318" s="159"/>
      <c r="D318" s="17" t="s">
        <v>363</v>
      </c>
      <c r="E318" s="2" t="s">
        <v>365</v>
      </c>
      <c r="F318" s="169"/>
      <c r="G318" s="151"/>
      <c r="H318" s="18"/>
      <c r="I318" s="18">
        <v>9</v>
      </c>
      <c r="J318" s="131"/>
      <c r="K318" s="89">
        <v>9</v>
      </c>
    </row>
    <row r="319" spans="1:11" s="5" customFormat="1" ht="22.5" customHeight="1" x14ac:dyDescent="0.25">
      <c r="A319" s="80"/>
      <c r="B319" s="66">
        <v>294</v>
      </c>
      <c r="C319" s="159"/>
      <c r="D319" s="75" t="s">
        <v>366</v>
      </c>
      <c r="E319" s="14" t="s">
        <v>367</v>
      </c>
      <c r="F319" s="169"/>
      <c r="G319" s="151"/>
      <c r="H319" s="15"/>
      <c r="I319" s="18">
        <v>129</v>
      </c>
      <c r="J319" s="134"/>
      <c r="K319" s="96">
        <v>129</v>
      </c>
    </row>
    <row r="320" spans="1:11" s="5" customFormat="1" ht="22.5" customHeight="1" x14ac:dyDescent="0.25">
      <c r="A320" s="80"/>
      <c r="B320" s="66">
        <v>295</v>
      </c>
      <c r="C320" s="159"/>
      <c r="D320" s="75" t="s">
        <v>354</v>
      </c>
      <c r="E320" s="14" t="s">
        <v>441</v>
      </c>
      <c r="F320" s="169"/>
      <c r="G320" s="151"/>
      <c r="H320" s="8"/>
      <c r="I320" s="18">
        <v>550</v>
      </c>
      <c r="J320" s="131">
        <v>550</v>
      </c>
      <c r="K320" s="111"/>
    </row>
    <row r="321" spans="1:11" s="5" customFormat="1" ht="22.5" customHeight="1" thickBot="1" x14ac:dyDescent="0.3">
      <c r="A321" s="80"/>
      <c r="B321" s="62"/>
      <c r="C321" s="159"/>
      <c r="D321" s="173" t="s">
        <v>435</v>
      </c>
      <c r="E321" s="173"/>
      <c r="F321" s="162"/>
      <c r="G321" s="152"/>
      <c r="H321" s="56">
        <f>SUM(H311:H320)</f>
        <v>0</v>
      </c>
      <c r="I321" s="56">
        <f t="shared" ref="I321:K321" si="19">SUM(I311:I320)</f>
        <v>1571</v>
      </c>
      <c r="J321" s="135">
        <f t="shared" si="19"/>
        <v>1049</v>
      </c>
      <c r="K321" s="94">
        <f t="shared" si="19"/>
        <v>522</v>
      </c>
    </row>
    <row r="322" spans="1:11" s="82" customFormat="1" ht="22.5" customHeight="1" x14ac:dyDescent="0.25">
      <c r="A322" s="81"/>
      <c r="B322" s="66">
        <v>296</v>
      </c>
      <c r="C322" s="160" t="s">
        <v>385</v>
      </c>
      <c r="D322" s="71" t="s">
        <v>369</v>
      </c>
      <c r="E322" s="11" t="s">
        <v>370</v>
      </c>
      <c r="F322" s="168">
        <v>8</v>
      </c>
      <c r="G322" s="150">
        <f>H330+I330</f>
        <v>147</v>
      </c>
      <c r="H322" s="33"/>
      <c r="I322" s="33">
        <v>32</v>
      </c>
      <c r="J322" s="128"/>
      <c r="K322" s="95">
        <v>32</v>
      </c>
    </row>
    <row r="323" spans="1:11" s="82" customFormat="1" ht="22.5" customHeight="1" x14ac:dyDescent="0.25">
      <c r="A323" s="81"/>
      <c r="B323" s="66">
        <v>297</v>
      </c>
      <c r="C323" s="159"/>
      <c r="D323" s="17" t="s">
        <v>371</v>
      </c>
      <c r="E323" s="2" t="s">
        <v>372</v>
      </c>
      <c r="F323" s="169"/>
      <c r="G323" s="151"/>
      <c r="H323" s="18"/>
      <c r="I323" s="18">
        <v>20</v>
      </c>
      <c r="J323" s="131"/>
      <c r="K323" s="89">
        <v>20</v>
      </c>
    </row>
    <row r="324" spans="1:11" s="82" customFormat="1" ht="22.5" customHeight="1" x14ac:dyDescent="0.25">
      <c r="A324" s="81"/>
      <c r="B324" s="66">
        <v>298</v>
      </c>
      <c r="C324" s="159"/>
      <c r="D324" s="17" t="s">
        <v>373</v>
      </c>
      <c r="E324" s="2" t="s">
        <v>374</v>
      </c>
      <c r="F324" s="169"/>
      <c r="G324" s="151"/>
      <c r="H324" s="18"/>
      <c r="I324" s="18">
        <v>10</v>
      </c>
      <c r="J324" s="131"/>
      <c r="K324" s="89">
        <v>10</v>
      </c>
    </row>
    <row r="325" spans="1:11" s="5" customFormat="1" ht="22.5" customHeight="1" x14ac:dyDescent="0.25">
      <c r="A325" s="80"/>
      <c r="B325" s="66">
        <v>299</v>
      </c>
      <c r="C325" s="159"/>
      <c r="D325" s="17" t="s">
        <v>375</v>
      </c>
      <c r="E325" s="2" t="s">
        <v>376</v>
      </c>
      <c r="F325" s="169"/>
      <c r="G325" s="151"/>
      <c r="H325" s="18"/>
      <c r="I325" s="18">
        <v>24</v>
      </c>
      <c r="J325" s="131">
        <v>24</v>
      </c>
      <c r="K325" s="89"/>
    </row>
    <row r="326" spans="1:11" s="5" customFormat="1" ht="22.5" customHeight="1" x14ac:dyDescent="0.25">
      <c r="A326" s="80"/>
      <c r="B326" s="66">
        <v>300</v>
      </c>
      <c r="C326" s="159"/>
      <c r="D326" s="17" t="s">
        <v>377</v>
      </c>
      <c r="E326" s="2" t="s">
        <v>378</v>
      </c>
      <c r="F326" s="169"/>
      <c r="G326" s="151"/>
      <c r="H326" s="18"/>
      <c r="I326" s="18">
        <v>10</v>
      </c>
      <c r="J326" s="131">
        <v>10</v>
      </c>
      <c r="K326" s="89"/>
    </row>
    <row r="327" spans="1:11" s="5" customFormat="1" ht="22.5" customHeight="1" x14ac:dyDescent="0.25">
      <c r="A327" s="80"/>
      <c r="B327" s="66">
        <v>301</v>
      </c>
      <c r="C327" s="159"/>
      <c r="D327" s="17" t="s">
        <v>379</v>
      </c>
      <c r="E327" s="2" t="s">
        <v>380</v>
      </c>
      <c r="F327" s="169"/>
      <c r="G327" s="151"/>
      <c r="H327" s="18"/>
      <c r="I327" s="18">
        <v>22</v>
      </c>
      <c r="J327" s="131"/>
      <c r="K327" s="89">
        <v>22</v>
      </c>
    </row>
    <row r="328" spans="1:11" s="5" customFormat="1" ht="22.5" customHeight="1" x14ac:dyDescent="0.25">
      <c r="A328" s="80"/>
      <c r="B328" s="66">
        <v>302</v>
      </c>
      <c r="C328" s="159"/>
      <c r="D328" s="17" t="s">
        <v>381</v>
      </c>
      <c r="E328" s="2" t="s">
        <v>382</v>
      </c>
      <c r="F328" s="169"/>
      <c r="G328" s="151"/>
      <c r="H328" s="18"/>
      <c r="I328" s="18">
        <v>14</v>
      </c>
      <c r="J328" s="131"/>
      <c r="K328" s="89">
        <v>14</v>
      </c>
    </row>
    <row r="329" spans="1:11" s="5" customFormat="1" ht="22.5" customHeight="1" x14ac:dyDescent="0.25">
      <c r="A329" s="80"/>
      <c r="B329" s="66">
        <v>303</v>
      </c>
      <c r="C329" s="159"/>
      <c r="D329" s="75" t="s">
        <v>383</v>
      </c>
      <c r="E329" s="14" t="s">
        <v>384</v>
      </c>
      <c r="F329" s="169"/>
      <c r="G329" s="151"/>
      <c r="H329" s="15"/>
      <c r="I329" s="18">
        <v>15</v>
      </c>
      <c r="J329" s="134"/>
      <c r="K329" s="96">
        <v>15</v>
      </c>
    </row>
    <row r="330" spans="1:11" s="5" customFormat="1" ht="22.5" customHeight="1" thickBot="1" x14ac:dyDescent="0.3">
      <c r="A330" s="80"/>
      <c r="B330" s="62"/>
      <c r="C330" s="161"/>
      <c r="D330" s="173" t="s">
        <v>435</v>
      </c>
      <c r="E330" s="173"/>
      <c r="F330" s="162"/>
      <c r="G330" s="152"/>
      <c r="H330" s="54">
        <f>SUM(H322:H329)</f>
        <v>0</v>
      </c>
      <c r="I330" s="56">
        <f t="shared" ref="I330:K330" si="20">SUM(I322:I329)</f>
        <v>147</v>
      </c>
      <c r="J330" s="132">
        <f t="shared" si="20"/>
        <v>34</v>
      </c>
      <c r="K330" s="94">
        <f t="shared" si="20"/>
        <v>113</v>
      </c>
    </row>
    <row r="331" spans="1:11" s="5" customFormat="1" ht="22.5" customHeight="1" x14ac:dyDescent="0.25">
      <c r="A331" s="80"/>
      <c r="B331" s="66">
        <v>304</v>
      </c>
      <c r="C331" s="159" t="s">
        <v>417</v>
      </c>
      <c r="D331" s="71" t="s">
        <v>417</v>
      </c>
      <c r="E331" s="11" t="s">
        <v>418</v>
      </c>
      <c r="F331" s="168">
        <v>9</v>
      </c>
      <c r="G331" s="150">
        <f>H340+I340</f>
        <v>1535.8531</v>
      </c>
      <c r="H331" s="33"/>
      <c r="I331" s="33">
        <v>101.38</v>
      </c>
      <c r="J331" s="128"/>
      <c r="K331" s="95">
        <v>101.38</v>
      </c>
    </row>
    <row r="332" spans="1:11" s="5" customFormat="1" ht="22.5" customHeight="1" x14ac:dyDescent="0.25">
      <c r="A332" s="80"/>
      <c r="B332" s="66">
        <v>305</v>
      </c>
      <c r="C332" s="159"/>
      <c r="D332" s="17" t="s">
        <v>417</v>
      </c>
      <c r="E332" s="2" t="s">
        <v>419</v>
      </c>
      <c r="F332" s="169"/>
      <c r="G332" s="151"/>
      <c r="H332" s="18"/>
      <c r="I332" s="18">
        <v>234.1936</v>
      </c>
      <c r="J332" s="131"/>
      <c r="K332" s="89">
        <v>234.1936</v>
      </c>
    </row>
    <row r="333" spans="1:11" s="5" customFormat="1" ht="22.5" customHeight="1" x14ac:dyDescent="0.25">
      <c r="A333" s="80"/>
      <c r="B333" s="66">
        <v>306</v>
      </c>
      <c r="C333" s="159"/>
      <c r="D333" s="17" t="s">
        <v>420</v>
      </c>
      <c r="E333" s="2" t="s">
        <v>415</v>
      </c>
      <c r="F333" s="169"/>
      <c r="G333" s="151"/>
      <c r="H333" s="18"/>
      <c r="I333" s="18">
        <v>228.6</v>
      </c>
      <c r="J333" s="147">
        <v>228.6</v>
      </c>
      <c r="K333" s="89"/>
    </row>
    <row r="334" spans="1:11" s="5" customFormat="1" ht="22.5" customHeight="1" x14ac:dyDescent="0.25">
      <c r="A334" s="80"/>
      <c r="B334" s="66">
        <v>307</v>
      </c>
      <c r="C334" s="159"/>
      <c r="D334" s="17" t="s">
        <v>420</v>
      </c>
      <c r="E334" s="2" t="s">
        <v>421</v>
      </c>
      <c r="F334" s="169"/>
      <c r="G334" s="151"/>
      <c r="H334" s="18"/>
      <c r="I334" s="18">
        <v>368.63</v>
      </c>
      <c r="J334" s="147"/>
      <c r="K334" s="89">
        <v>369</v>
      </c>
    </row>
    <row r="335" spans="1:11" s="5" customFormat="1" ht="22.5" customHeight="1" x14ac:dyDescent="0.25">
      <c r="A335" s="80"/>
      <c r="B335" s="66">
        <v>308</v>
      </c>
      <c r="C335" s="159"/>
      <c r="D335" s="17" t="s">
        <v>420</v>
      </c>
      <c r="E335" s="2" t="s">
        <v>459</v>
      </c>
      <c r="F335" s="169"/>
      <c r="G335" s="151"/>
      <c r="H335" s="18"/>
      <c r="I335" s="18">
        <v>44</v>
      </c>
      <c r="J335" s="131">
        <v>44</v>
      </c>
      <c r="K335" s="89"/>
    </row>
    <row r="336" spans="1:11" s="5" customFormat="1" ht="22.5" customHeight="1" x14ac:dyDescent="0.25">
      <c r="A336" s="80"/>
      <c r="B336" s="66">
        <v>309</v>
      </c>
      <c r="C336" s="159"/>
      <c r="D336" s="17" t="s">
        <v>420</v>
      </c>
      <c r="E336" s="2" t="s">
        <v>422</v>
      </c>
      <c r="F336" s="169"/>
      <c r="G336" s="151"/>
      <c r="H336" s="18"/>
      <c r="I336" s="18">
        <v>133.04949999999999</v>
      </c>
      <c r="J336" s="131"/>
      <c r="K336" s="89">
        <v>133.04949999999999</v>
      </c>
    </row>
    <row r="337" spans="1:12" s="5" customFormat="1" ht="22.5" customHeight="1" x14ac:dyDescent="0.25">
      <c r="A337" s="80"/>
      <c r="B337" s="66">
        <v>310</v>
      </c>
      <c r="C337" s="159"/>
      <c r="D337" s="17" t="s">
        <v>423</v>
      </c>
      <c r="E337" s="2" t="s">
        <v>424</v>
      </c>
      <c r="F337" s="169"/>
      <c r="G337" s="151"/>
      <c r="H337" s="18"/>
      <c r="I337" s="18">
        <v>130</v>
      </c>
      <c r="J337" s="131">
        <v>130</v>
      </c>
      <c r="K337" s="89"/>
    </row>
    <row r="338" spans="1:12" s="5" customFormat="1" ht="22.5" customHeight="1" x14ac:dyDescent="0.25">
      <c r="A338" s="80"/>
      <c r="B338" s="66">
        <v>311</v>
      </c>
      <c r="C338" s="159"/>
      <c r="D338" s="17" t="s">
        <v>425</v>
      </c>
      <c r="E338" s="17" t="s">
        <v>426</v>
      </c>
      <c r="F338" s="169"/>
      <c r="G338" s="151"/>
      <c r="H338" s="18"/>
      <c r="I338" s="18">
        <v>149</v>
      </c>
      <c r="J338" s="131">
        <v>149</v>
      </c>
      <c r="K338" s="96"/>
    </row>
    <row r="339" spans="1:12" s="5" customFormat="1" ht="22.5" customHeight="1" x14ac:dyDescent="0.25">
      <c r="A339" s="80"/>
      <c r="B339" s="66">
        <v>312</v>
      </c>
      <c r="C339" s="159"/>
      <c r="D339" s="17" t="s">
        <v>425</v>
      </c>
      <c r="E339" s="17" t="s">
        <v>301</v>
      </c>
      <c r="F339" s="169"/>
      <c r="G339" s="151"/>
      <c r="H339" s="8"/>
      <c r="I339" s="18">
        <v>147</v>
      </c>
      <c r="J339" s="131"/>
      <c r="K339" s="96">
        <v>147</v>
      </c>
    </row>
    <row r="340" spans="1:12" s="5" customFormat="1" ht="22.5" customHeight="1" thickBot="1" x14ac:dyDescent="0.3">
      <c r="A340" s="80"/>
      <c r="B340" s="62"/>
      <c r="C340" s="161"/>
      <c r="D340" s="162" t="s">
        <v>435</v>
      </c>
      <c r="E340" s="162"/>
      <c r="F340" s="162"/>
      <c r="G340" s="152"/>
      <c r="H340" s="56">
        <f>SUM(H331:H339)</f>
        <v>0</v>
      </c>
      <c r="I340" s="56">
        <f>SUM(I331:I339)</f>
        <v>1535.8531</v>
      </c>
      <c r="J340" s="132">
        <f>SUM(J331:J339)</f>
        <v>551.6</v>
      </c>
      <c r="K340" s="94">
        <f>SUM(K331:K339)</f>
        <v>984.62309999999991</v>
      </c>
    </row>
    <row r="341" spans="1:12" s="82" customFormat="1" ht="22.5" customHeight="1" x14ac:dyDescent="0.25">
      <c r="A341" s="81"/>
      <c r="B341" s="66">
        <v>313</v>
      </c>
      <c r="C341" s="158" t="s">
        <v>388</v>
      </c>
      <c r="D341" s="72" t="s">
        <v>395</v>
      </c>
      <c r="E341" s="34" t="s">
        <v>404</v>
      </c>
      <c r="F341" s="170">
        <v>10</v>
      </c>
      <c r="G341" s="150">
        <f>H351+I351</f>
        <v>321</v>
      </c>
      <c r="H341" s="47"/>
      <c r="I341" s="47">
        <v>25</v>
      </c>
      <c r="J341" s="146"/>
      <c r="K341" s="104">
        <v>25</v>
      </c>
    </row>
    <row r="342" spans="1:12" s="82" customFormat="1" ht="22.5" customHeight="1" x14ac:dyDescent="0.25">
      <c r="A342" s="81"/>
      <c r="B342" s="66">
        <v>314</v>
      </c>
      <c r="C342" s="163"/>
      <c r="D342" s="35" t="s">
        <v>395</v>
      </c>
      <c r="E342" s="36" t="s">
        <v>403</v>
      </c>
      <c r="F342" s="171"/>
      <c r="G342" s="151"/>
      <c r="H342" s="4"/>
      <c r="I342" s="4">
        <v>20</v>
      </c>
      <c r="J342" s="142"/>
      <c r="K342" s="105">
        <v>20</v>
      </c>
    </row>
    <row r="343" spans="1:12" s="82" customFormat="1" ht="22.5" customHeight="1" x14ac:dyDescent="0.25">
      <c r="A343" s="81"/>
      <c r="B343" s="66">
        <v>315</v>
      </c>
      <c r="C343" s="163"/>
      <c r="D343" s="35" t="s">
        <v>392</v>
      </c>
      <c r="E343" s="36" t="s">
        <v>399</v>
      </c>
      <c r="F343" s="171"/>
      <c r="G343" s="151"/>
      <c r="H343" s="4"/>
      <c r="I343" s="4">
        <v>50</v>
      </c>
      <c r="J343" s="142"/>
      <c r="K343" s="105">
        <v>50</v>
      </c>
    </row>
    <row r="344" spans="1:12" s="82" customFormat="1" ht="22.5" customHeight="1" x14ac:dyDescent="0.25">
      <c r="A344" s="81"/>
      <c r="B344" s="66">
        <v>316</v>
      </c>
      <c r="C344" s="163"/>
      <c r="D344" s="35" t="s">
        <v>392</v>
      </c>
      <c r="E344" s="36" t="s">
        <v>400</v>
      </c>
      <c r="F344" s="171"/>
      <c r="G344" s="151"/>
      <c r="H344" s="4"/>
      <c r="I344" s="4">
        <v>45</v>
      </c>
      <c r="J344" s="142"/>
      <c r="K344" s="105">
        <v>45</v>
      </c>
    </row>
    <row r="345" spans="1:12" s="82" customFormat="1" ht="22.5" customHeight="1" x14ac:dyDescent="0.25">
      <c r="A345" s="81"/>
      <c r="B345" s="66">
        <v>317</v>
      </c>
      <c r="C345" s="163"/>
      <c r="D345" s="35" t="s">
        <v>393</v>
      </c>
      <c r="E345" s="36" t="s">
        <v>401</v>
      </c>
      <c r="F345" s="171"/>
      <c r="G345" s="151"/>
      <c r="H345" s="4"/>
      <c r="I345" s="4">
        <v>12</v>
      </c>
      <c r="J345" s="142"/>
      <c r="K345" s="105">
        <v>12</v>
      </c>
    </row>
    <row r="346" spans="1:12" s="82" customFormat="1" ht="22.5" customHeight="1" x14ac:dyDescent="0.25">
      <c r="A346" s="81"/>
      <c r="B346" s="66">
        <v>318</v>
      </c>
      <c r="C346" s="163"/>
      <c r="D346" s="35" t="s">
        <v>391</v>
      </c>
      <c r="E346" s="36" t="s">
        <v>398</v>
      </c>
      <c r="F346" s="171"/>
      <c r="G346" s="151"/>
      <c r="H346" s="4"/>
      <c r="I346" s="4">
        <v>50</v>
      </c>
      <c r="J346" s="142"/>
      <c r="K346" s="105">
        <v>50</v>
      </c>
    </row>
    <row r="347" spans="1:12" s="82" customFormat="1" ht="22.5" customHeight="1" x14ac:dyDescent="0.25">
      <c r="A347" s="81"/>
      <c r="B347" s="66">
        <v>319</v>
      </c>
      <c r="C347" s="163"/>
      <c r="D347" s="35" t="s">
        <v>433</v>
      </c>
      <c r="E347" s="36" t="s">
        <v>218</v>
      </c>
      <c r="F347" s="171"/>
      <c r="G347" s="151"/>
      <c r="H347" s="4"/>
      <c r="I347" s="4">
        <v>30</v>
      </c>
      <c r="J347" s="142"/>
      <c r="K347" s="105">
        <v>30</v>
      </c>
    </row>
    <row r="348" spans="1:12" s="82" customFormat="1" ht="22.5" customHeight="1" x14ac:dyDescent="0.25">
      <c r="A348" s="81"/>
      <c r="B348" s="66">
        <v>320</v>
      </c>
      <c r="C348" s="163"/>
      <c r="D348" s="35" t="s">
        <v>397</v>
      </c>
      <c r="E348" s="36" t="s">
        <v>405</v>
      </c>
      <c r="F348" s="171"/>
      <c r="G348" s="151"/>
      <c r="H348" s="4"/>
      <c r="I348" s="4">
        <v>50</v>
      </c>
      <c r="J348" s="142"/>
      <c r="K348" s="105">
        <v>50</v>
      </c>
    </row>
    <row r="349" spans="1:12" s="82" customFormat="1" ht="22.5" customHeight="1" x14ac:dyDescent="0.25">
      <c r="A349" s="81"/>
      <c r="B349" s="66">
        <v>321</v>
      </c>
      <c r="C349" s="163"/>
      <c r="D349" s="35" t="s">
        <v>394</v>
      </c>
      <c r="E349" s="36" t="s">
        <v>402</v>
      </c>
      <c r="F349" s="171"/>
      <c r="G349" s="151"/>
      <c r="H349" s="4"/>
      <c r="I349" s="4">
        <v>13</v>
      </c>
      <c r="J349" s="142"/>
      <c r="K349" s="105">
        <v>13</v>
      </c>
    </row>
    <row r="350" spans="1:12" s="82" customFormat="1" ht="22.5" customHeight="1" x14ac:dyDescent="0.25">
      <c r="A350" s="81"/>
      <c r="B350" s="66">
        <v>322</v>
      </c>
      <c r="C350" s="163"/>
      <c r="D350" s="35" t="s">
        <v>396</v>
      </c>
      <c r="E350" s="36" t="s">
        <v>204</v>
      </c>
      <c r="F350" s="171"/>
      <c r="G350" s="151"/>
      <c r="H350" s="4"/>
      <c r="I350" s="4">
        <v>26</v>
      </c>
      <c r="J350" s="142"/>
      <c r="K350" s="105">
        <v>26</v>
      </c>
    </row>
    <row r="351" spans="1:12" s="5" customFormat="1" ht="22.5" customHeight="1" thickBot="1" x14ac:dyDescent="0.3">
      <c r="A351" s="80"/>
      <c r="B351" s="62"/>
      <c r="C351" s="164"/>
      <c r="D351" s="162" t="s">
        <v>435</v>
      </c>
      <c r="E351" s="162"/>
      <c r="F351" s="172"/>
      <c r="G351" s="152"/>
      <c r="H351" s="54">
        <f>SUM(H341:H350)</f>
        <v>0</v>
      </c>
      <c r="I351" s="56">
        <f t="shared" ref="I351:K351" si="21">SUM(I341:I350)</f>
        <v>321</v>
      </c>
      <c r="J351" s="132">
        <f t="shared" si="21"/>
        <v>0</v>
      </c>
      <c r="K351" s="94">
        <f t="shared" si="21"/>
        <v>321</v>
      </c>
    </row>
    <row r="352" spans="1:12" s="82" customFormat="1" ht="28.5" customHeight="1" thickBot="1" x14ac:dyDescent="0.3">
      <c r="A352" s="81"/>
      <c r="B352" s="165" t="s">
        <v>473</v>
      </c>
      <c r="C352" s="166"/>
      <c r="D352" s="166"/>
      <c r="E352" s="167"/>
      <c r="F352" s="204">
        <f>SUM(F4:F351)</f>
        <v>322</v>
      </c>
      <c r="G352" s="202">
        <f>SUM(G4:G351)</f>
        <v>52813.113600000004</v>
      </c>
      <c r="H352" s="119">
        <f>SUM(H6,H29,H34,H42,H43,H62,H71,H96,H97,H113,H123,H162,H166,H171,H179,H199,H206,H233,H234,H243,H255,H279,H297,H321,H330,H340,H259,H310,H351)</f>
        <v>14102.855</v>
      </c>
      <c r="I352" s="119">
        <f>SUM(I6,I29,I34,I42,I43,I62,I71,I96,I97,I113,I123,I162,I166,I171,I179,I199,I206,I233,I234,I243,I255,I279,I297,I321,I330,I340,I259,I310,I351)</f>
        <v>38710.258600000001</v>
      </c>
      <c r="J352" s="148">
        <f>J351+J340+J330+J321+J310+J297+J279+J259+J255+J243+J234+J233+J206+J199+J179+J171+J166+J162+J123+J113+J97+J96+J71+J62+J43+J42+J34+J29+J6</f>
        <v>30409.651000000002</v>
      </c>
      <c r="K352" s="112">
        <f>K351+K340+K330+K321+K310+K297+K279+K259+K255+K243+K234+K233+K206+K199+K179+K171+K166+K162+K123+K113+K97+K96+K71+K62+K43+K42+K34+K29+K6</f>
        <v>22403.122599999992</v>
      </c>
      <c r="L352" s="83"/>
    </row>
    <row r="353" spans="2:12" s="84" customFormat="1" ht="34.5" customHeight="1" thickBot="1" x14ac:dyDescent="0.3">
      <c r="B353" s="156" t="s">
        <v>474</v>
      </c>
      <c r="C353" s="156"/>
      <c r="D353" s="156"/>
      <c r="E353" s="157"/>
      <c r="F353" s="205"/>
      <c r="G353" s="203"/>
      <c r="H353" s="119">
        <v>34</v>
      </c>
      <c r="I353" s="119">
        <v>288</v>
      </c>
      <c r="J353" s="148">
        <v>120</v>
      </c>
      <c r="K353" s="113">
        <v>202</v>
      </c>
      <c r="L353" s="85"/>
    </row>
    <row r="354" spans="2:12" x14ac:dyDescent="0.25">
      <c r="K354" s="86"/>
    </row>
    <row r="355" spans="2:12" x14ac:dyDescent="0.25">
      <c r="I355" s="69"/>
    </row>
    <row r="356" spans="2:12" x14ac:dyDescent="0.25">
      <c r="K356" s="69"/>
    </row>
  </sheetData>
  <mergeCells count="119">
    <mergeCell ref="G352:G353"/>
    <mergeCell ref="F352:F353"/>
    <mergeCell ref="B1:K1"/>
    <mergeCell ref="F235:F243"/>
    <mergeCell ref="D243:E243"/>
    <mergeCell ref="G2:G3"/>
    <mergeCell ref="F200:F206"/>
    <mergeCell ref="D166:E166"/>
    <mergeCell ref="D171:E171"/>
    <mergeCell ref="D179:E179"/>
    <mergeCell ref="F167:F171"/>
    <mergeCell ref="D162:E162"/>
    <mergeCell ref="D206:E206"/>
    <mergeCell ref="D233:E233"/>
    <mergeCell ref="F207:F233"/>
    <mergeCell ref="D199:E199"/>
    <mergeCell ref="F180:F199"/>
    <mergeCell ref="F98:F113"/>
    <mergeCell ref="D29:E29"/>
    <mergeCell ref="F7:F29"/>
    <mergeCell ref="G163:G166"/>
    <mergeCell ref="G167:G171"/>
    <mergeCell ref="G172:G179"/>
    <mergeCell ref="G180:G199"/>
    <mergeCell ref="G200:G206"/>
    <mergeCell ref="G114:G123"/>
    <mergeCell ref="G124:G162"/>
    <mergeCell ref="C124:C162"/>
    <mergeCell ref="F114:F123"/>
    <mergeCell ref="D123:E123"/>
    <mergeCell ref="F172:F179"/>
    <mergeCell ref="F163:F166"/>
    <mergeCell ref="C114:C123"/>
    <mergeCell ref="C172:C179"/>
    <mergeCell ref="C167:C171"/>
    <mergeCell ref="C163:C166"/>
    <mergeCell ref="F124:F162"/>
    <mergeCell ref="J2:J3"/>
    <mergeCell ref="C98:C113"/>
    <mergeCell ref="D62:E62"/>
    <mergeCell ref="D113:E113"/>
    <mergeCell ref="F72:F96"/>
    <mergeCell ref="D42:E42"/>
    <mergeCell ref="D34:E34"/>
    <mergeCell ref="F30:F34"/>
    <mergeCell ref="F35:F42"/>
    <mergeCell ref="D71:E71"/>
    <mergeCell ref="D96:E96"/>
    <mergeCell ref="C72:C96"/>
    <mergeCell ref="G72:G96"/>
    <mergeCell ref="G98:G113"/>
    <mergeCell ref="F2:F3"/>
    <mergeCell ref="F4:F6"/>
    <mergeCell ref="H2:H3"/>
    <mergeCell ref="C4:C6"/>
    <mergeCell ref="D6:E6"/>
    <mergeCell ref="F44:F62"/>
    <mergeCell ref="F63:F71"/>
    <mergeCell ref="C35:C42"/>
    <mergeCell ref="K2:K3"/>
    <mergeCell ref="E2:E3"/>
    <mergeCell ref="B2:B3"/>
    <mergeCell ref="D2:D3"/>
    <mergeCell ref="F280:F297"/>
    <mergeCell ref="C244:C255"/>
    <mergeCell ref="D255:E255"/>
    <mergeCell ref="D279:E279"/>
    <mergeCell ref="D297:E297"/>
    <mergeCell ref="F244:F255"/>
    <mergeCell ref="F256:F259"/>
    <mergeCell ref="F260:F279"/>
    <mergeCell ref="C44:C62"/>
    <mergeCell ref="C63:C71"/>
    <mergeCell ref="C7:C29"/>
    <mergeCell ref="C30:C34"/>
    <mergeCell ref="G4:G6"/>
    <mergeCell ref="G7:G29"/>
    <mergeCell ref="G30:G34"/>
    <mergeCell ref="G35:G42"/>
    <mergeCell ref="G44:G62"/>
    <mergeCell ref="G63:G71"/>
    <mergeCell ref="C2:C3"/>
    <mergeCell ref="I2:I3"/>
    <mergeCell ref="F298:F310"/>
    <mergeCell ref="F341:F351"/>
    <mergeCell ref="C322:C330"/>
    <mergeCell ref="C311:C321"/>
    <mergeCell ref="C331:C340"/>
    <mergeCell ref="D321:E321"/>
    <mergeCell ref="D330:E330"/>
    <mergeCell ref="F311:F321"/>
    <mergeCell ref="F322:F330"/>
    <mergeCell ref="D340:E340"/>
    <mergeCell ref="F331:F340"/>
    <mergeCell ref="D310:E310"/>
    <mergeCell ref="D351:E351"/>
    <mergeCell ref="C341:C351"/>
    <mergeCell ref="C298:C310"/>
    <mergeCell ref="B353:E353"/>
    <mergeCell ref="C235:C243"/>
    <mergeCell ref="C207:C233"/>
    <mergeCell ref="C200:C206"/>
    <mergeCell ref="C180:C199"/>
    <mergeCell ref="D259:E259"/>
    <mergeCell ref="C256:C259"/>
    <mergeCell ref="B352:E352"/>
    <mergeCell ref="C280:C297"/>
    <mergeCell ref="C260:C279"/>
    <mergeCell ref="G341:G351"/>
    <mergeCell ref="G311:G321"/>
    <mergeCell ref="G322:G330"/>
    <mergeCell ref="G331:G340"/>
    <mergeCell ref="G256:G259"/>
    <mergeCell ref="G298:G310"/>
    <mergeCell ref="G207:G233"/>
    <mergeCell ref="G235:G243"/>
    <mergeCell ref="G244:G255"/>
    <mergeCell ref="G260:G279"/>
    <mergeCell ref="G280:G297"/>
  </mergeCells>
  <pageMargins left="0" right="0.19685039370078741" top="0.35433070866141736" bottom="0.35433070866141736" header="0.31496062992125984" footer="0.31496062992125984"/>
  <pageSetup paperSize="9" scale="50" fitToHeight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پارکهای جنگلی 1400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Maryam Farokhi</dc:creator>
  <cp:lastModifiedBy>reza nikdokht</cp:lastModifiedBy>
  <cp:lastPrinted>2022-04-26T05:01:17Z</cp:lastPrinted>
  <dcterms:created xsi:type="dcterms:W3CDTF">2018-12-18T09:26:11Z</dcterms:created>
  <dcterms:modified xsi:type="dcterms:W3CDTF">2022-05-15T12:00:24Z</dcterms:modified>
</cp:coreProperties>
</file>