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05" yWindow="45" windowWidth="9510" windowHeight="7395" activeTab="3"/>
  </bookViews>
  <sheets>
    <sheet name="بیابان" sheetId="3" r:id="rId1"/>
    <sheet name="جنگل" sheetId="1" r:id="rId2"/>
    <sheet name="مرتع" sheetId="2" r:id="rId3"/>
    <sheet name="آبخیزداری" sheetId="4" r:id="rId4"/>
    <sheet name="فراداده ها" sheetId="5" r:id="rId5"/>
  </sheets>
  <definedNames>
    <definedName name="_xlnm.Print_Area" localSheetId="3">آبخیزداری!$A$1:$E$38</definedName>
    <definedName name="_xlnm.Print_Area" localSheetId="0">بیابان!$A$1:$C$38</definedName>
    <definedName name="_xlnm.Print_Area" localSheetId="1">جنگل!$A$1:$C$47</definedName>
    <definedName name="_xlnm.Print_Area" localSheetId="2">مرتع!$A$1:$C$39</definedName>
    <definedName name="_xlnm.Print_Titles" localSheetId="0">بیابان!#REF!</definedName>
    <definedName name="_xlnm.Print_Titles" localSheetId="1">جنگل!$2:$3</definedName>
    <definedName name="_xlnm.Print_Titles" localSheetId="2">مرتع!#REF!</definedName>
  </definedNames>
  <calcPr calcId="145621"/>
</workbook>
</file>

<file path=xl/calcChain.xml><?xml version="1.0" encoding="utf-8"?>
<calcChain xmlns="http://schemas.openxmlformats.org/spreadsheetml/2006/main">
  <c r="E4" i="4" l="1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C37" i="4"/>
  <c r="D37" i="4"/>
  <c r="E37" i="4"/>
  <c r="C38" i="4"/>
  <c r="D38" i="4"/>
  <c r="E38" i="4" s="1"/>
  <c r="D36" i="3" l="1"/>
  <c r="D36" i="2"/>
  <c r="D6" i="1"/>
  <c r="D7" i="1" s="1"/>
  <c r="D45" i="1"/>
</calcChain>
</file>

<file path=xl/sharedStrings.xml><?xml version="1.0" encoding="utf-8"?>
<sst xmlns="http://schemas.openxmlformats.org/spreadsheetml/2006/main" count="283" uniqueCount="98">
  <si>
    <t>ردیف</t>
  </si>
  <si>
    <t>عنوان شاخص</t>
  </si>
  <si>
    <t>واحد</t>
  </si>
  <si>
    <t>مساحت کشور</t>
  </si>
  <si>
    <t xml:space="preserve">هکتار </t>
  </si>
  <si>
    <t>سطح جنگلهای کشور</t>
  </si>
  <si>
    <t>میزان توسعه ، احیاء و غنی سازی جنگلهای کشور</t>
  </si>
  <si>
    <t>نسبت مساحت جنگلهای احیاء شده به کل مساحت جنگل</t>
  </si>
  <si>
    <t>درصد</t>
  </si>
  <si>
    <t>توسعه ، احیاء و غنی سازی جنگلهای کشور در سال 98</t>
  </si>
  <si>
    <t xml:space="preserve">آذربايجانشرقي </t>
  </si>
  <si>
    <t xml:space="preserve">آذربايجانغربي </t>
  </si>
  <si>
    <t xml:space="preserve">اردبيل </t>
  </si>
  <si>
    <t xml:space="preserve">اصفهان </t>
  </si>
  <si>
    <t xml:space="preserve">ايلام </t>
  </si>
  <si>
    <t>البرز</t>
  </si>
  <si>
    <t>بوشهر</t>
  </si>
  <si>
    <t xml:space="preserve">تهران </t>
  </si>
  <si>
    <t>چهارمحال وبختیاری</t>
  </si>
  <si>
    <t>خراسان جنوبی</t>
  </si>
  <si>
    <t>خراسان رضوی</t>
  </si>
  <si>
    <t>خراسان شمالی</t>
  </si>
  <si>
    <t xml:space="preserve">خوزستان </t>
  </si>
  <si>
    <t>زنجان</t>
  </si>
  <si>
    <t xml:space="preserve">سمنان </t>
  </si>
  <si>
    <t>سيستان وبلوچستان</t>
  </si>
  <si>
    <t xml:space="preserve">فارس </t>
  </si>
  <si>
    <t xml:space="preserve">قزوين </t>
  </si>
  <si>
    <t xml:space="preserve">قم </t>
  </si>
  <si>
    <t xml:space="preserve">کردستان </t>
  </si>
  <si>
    <t>کرمان(کرمان)</t>
  </si>
  <si>
    <t>کرمان</t>
  </si>
  <si>
    <t xml:space="preserve">کرمان(جیرفت و کهنوج) </t>
  </si>
  <si>
    <t xml:space="preserve">کرمانشاه </t>
  </si>
  <si>
    <t>کهکيلويه وبویراحمد</t>
  </si>
  <si>
    <t xml:space="preserve">گلستان </t>
  </si>
  <si>
    <t xml:space="preserve">گيلان </t>
  </si>
  <si>
    <t xml:space="preserve">لرستان </t>
  </si>
  <si>
    <t>مازندران (ساري)</t>
  </si>
  <si>
    <t>مازندران (نوشهر)</t>
  </si>
  <si>
    <t xml:space="preserve">مرکزي </t>
  </si>
  <si>
    <t xml:space="preserve">هرمزگان </t>
  </si>
  <si>
    <t xml:space="preserve">همدان </t>
  </si>
  <si>
    <t>يزد</t>
  </si>
  <si>
    <t>جمع کل</t>
  </si>
  <si>
    <t xml:space="preserve"> اصلاح و احیاء مراتع کشور در سال 98</t>
  </si>
  <si>
    <t>جیرفت و کهنوج</t>
  </si>
  <si>
    <t>اراضی بیابانی تحت پوشش حفاظت، احیاء و قرق کشور در سال 98</t>
  </si>
  <si>
    <t>استان</t>
  </si>
  <si>
    <t xml:space="preserve">جــمـــع </t>
  </si>
  <si>
    <t>ستادی</t>
  </si>
  <si>
    <t>يـزد</t>
  </si>
  <si>
    <t>همدان</t>
  </si>
  <si>
    <t>هرمزگان</t>
  </si>
  <si>
    <t>مركزي</t>
  </si>
  <si>
    <t>مازندران (ساری)</t>
  </si>
  <si>
    <t>لرستان</t>
  </si>
  <si>
    <t xml:space="preserve">گيـلان </t>
  </si>
  <si>
    <t>كهكيلويه و بوير احمد</t>
  </si>
  <si>
    <t xml:space="preserve">كلستـان </t>
  </si>
  <si>
    <t>كرمانشاه</t>
  </si>
  <si>
    <t>كرمـان</t>
  </si>
  <si>
    <t>كردستان</t>
  </si>
  <si>
    <t>قـم</t>
  </si>
  <si>
    <t>قزويـن</t>
  </si>
  <si>
    <t>فـارس</t>
  </si>
  <si>
    <t>سيستان و بلوچستان</t>
  </si>
  <si>
    <t>سمنان</t>
  </si>
  <si>
    <t>خوزستان</t>
  </si>
  <si>
    <t xml:space="preserve">خراسان شمالي </t>
  </si>
  <si>
    <t>خراسان رضوي</t>
  </si>
  <si>
    <t>خراسان جنوبي</t>
  </si>
  <si>
    <t>چهارمحال و بختياري</t>
  </si>
  <si>
    <t>جيرفت و كهنوج</t>
  </si>
  <si>
    <t>تهران</t>
  </si>
  <si>
    <t>ايلام</t>
  </si>
  <si>
    <t>اصفهان</t>
  </si>
  <si>
    <t>آذربايجان غربي</t>
  </si>
  <si>
    <t>آذربايجان شرقي</t>
  </si>
  <si>
    <t xml:space="preserve">تحقق يافته </t>
  </si>
  <si>
    <t>مصـوب</t>
  </si>
  <si>
    <t>عملكـرد فيزيكي (هكتار)</t>
  </si>
  <si>
    <t>رديف</t>
  </si>
  <si>
    <t>عملكرد مالي - فيزيكي طرحهای ملی آبخیزداری سال 1398</t>
  </si>
  <si>
    <t>بیابان</t>
  </si>
  <si>
    <t>عملیات بیولوژیک:</t>
  </si>
  <si>
    <t>عملکرد طرح بیابان بر اساس شاخص های تعریف شده از عملیات بیولوژیک و بیومکانیک انجام شده در این طرح بدست می آیند؛ جمع جبری عملیات مالچ پاشی ، نهالکاری و بذرپاشی از شاخص های بیان کننده عملکرد طرح بیابان می باشد که به واحد هکتار بیان می شود.</t>
  </si>
  <si>
    <t>کلیه اقداماتی که منجر به ایجاد و تقویت پوشش گیاهیی مناسب و در نتیجه حفظ آب و خاک و کنترل فرسایش خاک، سیل و رسوب، رانش زمین و کاهش اثرات خشکسالی می شود. برای مثال: بذر پاشی، بونه کاری و ...</t>
  </si>
  <si>
    <t>عملیات مکانیک:</t>
  </si>
  <si>
    <t>مرتع</t>
  </si>
  <si>
    <t>کلیه اقدامات ساختمانی که به منظور حفاظت آب و خاک و کنترل فرسایش خاک، سیل، رسوب، رانش زمین و کاهش اثرات خشکسالی زمین احداث می گردد. برای مثال در آبخیزداری شامل پخش سیلاب، عملیات خاکی و ....</t>
  </si>
  <si>
    <t>عملکرد طرح مرتع بر اساس مجموع عملیات استانی(بیولوژیک و بیومکانیک) انجام شده در طرح که شامل ذخیره نزولات آسمانی، کپه کاری، کودپاشی، گیاهان داروییو ... می باشد محاسبه و با واحد هکتار بیان می شود</t>
  </si>
  <si>
    <t>عملیات بیومکانیک:</t>
  </si>
  <si>
    <t>ترکیبی از عملیات بیولوژیک و مکانیک می باشد. برای مثال در عملیات آبخیزداری :بانکت بندی، احداث بند چپری و تراس بندی</t>
  </si>
  <si>
    <t>جنگل</t>
  </si>
  <si>
    <t>عملکرد جنگلکاری و توسعه جنگل های کشور بر مبنای عملیات احیا و توسعه جنگل با بذر و نهال همچنین میزان جنگلکاری ، توسعه فضای سبز و درختکاری محاسبه و با واحد هکتار بیان می گردد.</t>
  </si>
  <si>
    <t>آبخیزداری و حفاظت خاک</t>
  </si>
  <si>
    <t xml:space="preserve">آبخیزداری تمامی فعالیتهای احیایی و اصلاحی شامل فعالیتهای بیولوژیک، بیومکانیک و مکانیکی است که به منظور مدیریت منابع حوزه ای اعم از طبیعی، کشاورزی، اقتصادی و انسانی برای بهبود منابع آب و خاک انجام می شود. .عملکرد این طرح بر اساس مجموع عملیات بیولوژیک و بیومکانیک به واحد هکتار بیان می گردد.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</si>
</sst>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Arial"/>
      <charset val="178"/>
    </font>
    <font>
      <b/>
      <sz val="14"/>
      <name val="B Traffic"/>
      <charset val="178"/>
    </font>
    <font>
      <b/>
      <sz val="18"/>
      <name val="B Traffic"/>
      <charset val="178"/>
    </font>
    <font>
      <b/>
      <sz val="14"/>
      <name val="B Titr"/>
      <charset val="178"/>
    </font>
    <font>
      <b/>
      <sz val="18"/>
      <name val="B Titr"/>
      <charset val="178"/>
    </font>
    <font>
      <b/>
      <sz val="16"/>
      <name val="B Traffic"/>
      <charset val="178"/>
    </font>
    <font>
      <b/>
      <sz val="12"/>
      <name val="B Traffic"/>
      <charset val="178"/>
    </font>
    <font>
      <b/>
      <sz val="11"/>
      <name val="B Traffic"/>
      <charset val="178"/>
    </font>
    <font>
      <sz val="10"/>
      <name val="Arial"/>
      <family val="2"/>
    </font>
    <font>
      <b/>
      <sz val="14"/>
      <name val="B Nazanin"/>
      <charset val="178"/>
    </font>
    <font>
      <sz val="11"/>
      <name val="Traffic"/>
      <charset val="178"/>
    </font>
    <font>
      <b/>
      <sz val="20"/>
      <name val="B Traffic"/>
      <charset val="178"/>
    </font>
    <font>
      <b/>
      <sz val="11"/>
      <name val="B Nazanin"/>
      <charset val="178"/>
    </font>
    <font>
      <sz val="10"/>
      <name val="B Nazanin"/>
      <charset val="178"/>
    </font>
    <font>
      <b/>
      <sz val="10"/>
      <name val="B Nazanin"/>
      <charset val="178"/>
    </font>
    <font>
      <sz val="12"/>
      <name val="B Nazanin"/>
      <charset val="17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10" fillId="0" borderId="0"/>
  </cellStyleXfs>
  <cellXfs count="134">
    <xf numFmtId="0" fontId="0" fillId="0" borderId="0" xfId="0"/>
    <xf numFmtId="1" fontId="1" fillId="2" borderId="0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1" fontId="2" fillId="4" borderId="10" xfId="0" applyNumberFormat="1" applyFont="1" applyFill="1" applyBorder="1" applyAlignment="1">
      <alignment horizontal="center" vertical="center"/>
    </xf>
    <xf numFmtId="1" fontId="1" fillId="2" borderId="11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1" fillId="2" borderId="14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8" fillId="0" borderId="0" xfId="2"/>
    <xf numFmtId="1" fontId="1" fillId="2" borderId="0" xfId="2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3" fontId="7" fillId="0" borderId="0" xfId="2" applyNumberFormat="1" applyFont="1" applyBorder="1" applyAlignment="1">
      <alignment horizontal="center" vertical="center"/>
    </xf>
    <xf numFmtId="1" fontId="0" fillId="0" borderId="0" xfId="0" applyNumberFormat="1"/>
    <xf numFmtId="1" fontId="9" fillId="2" borderId="11" xfId="2" applyNumberFormat="1" applyFont="1" applyFill="1" applyBorder="1" applyAlignment="1">
      <alignment horizontal="center" vertical="center"/>
    </xf>
    <xf numFmtId="3" fontId="9" fillId="0" borderId="12" xfId="2" applyNumberFormat="1" applyFont="1" applyBorder="1" applyAlignment="1">
      <alignment horizontal="center" vertical="center"/>
    </xf>
    <xf numFmtId="1" fontId="3" fillId="7" borderId="4" xfId="2" applyNumberFormat="1" applyFont="1" applyFill="1" applyBorder="1" applyAlignment="1">
      <alignment horizontal="center" vertical="center"/>
    </xf>
    <xf numFmtId="1" fontId="3" fillId="7" borderId="6" xfId="2" applyNumberFormat="1" applyFont="1" applyFill="1" applyBorder="1" applyAlignment="1">
      <alignment horizontal="center" vertical="center"/>
    </xf>
    <xf numFmtId="1" fontId="3" fillId="7" borderId="7" xfId="2" applyNumberFormat="1" applyFont="1" applyFill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/>
    </xf>
    <xf numFmtId="1" fontId="9" fillId="0" borderId="13" xfId="2" applyNumberFormat="1" applyFont="1" applyFill="1" applyBorder="1" applyAlignment="1">
      <alignment horizontal="center" vertical="center"/>
    </xf>
    <xf numFmtId="1" fontId="9" fillId="0" borderId="13" xfId="2" applyNumberFormat="1" applyFont="1" applyBorder="1" applyAlignment="1">
      <alignment horizontal="center" vertical="center"/>
    </xf>
    <xf numFmtId="3" fontId="9" fillId="0" borderId="15" xfId="2" applyNumberFormat="1" applyFont="1" applyBorder="1" applyAlignment="1">
      <alignment horizontal="center" vertical="center"/>
    </xf>
    <xf numFmtId="1" fontId="9" fillId="0" borderId="16" xfId="2" applyNumberFormat="1" applyFont="1" applyBorder="1" applyAlignment="1">
      <alignment horizontal="center" vertical="center"/>
    </xf>
    <xf numFmtId="1" fontId="3" fillId="5" borderId="4" xfId="0" applyNumberFormat="1" applyFont="1" applyFill="1" applyBorder="1" applyAlignment="1">
      <alignment horizontal="center" vertical="center"/>
    </xf>
    <xf numFmtId="1" fontId="3" fillId="5" borderId="6" xfId="0" applyNumberFormat="1" applyFont="1" applyFill="1" applyBorder="1" applyAlignment="1">
      <alignment horizontal="center" vertical="center"/>
    </xf>
    <xf numFmtId="1" fontId="3" fillId="5" borderId="7" xfId="0" applyNumberFormat="1" applyFont="1" applyFill="1" applyBorder="1" applyAlignment="1">
      <alignment horizontal="center" vertical="center" wrapText="1"/>
    </xf>
    <xf numFmtId="1" fontId="9" fillId="2" borderId="11" xfId="0" applyNumberFormat="1" applyFont="1" applyFill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1" fontId="9" fillId="0" borderId="13" xfId="0" applyNumberFormat="1" applyFont="1" applyFill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3" fillId="6" borderId="4" xfId="2" applyNumberFormat="1" applyFont="1" applyFill="1" applyBorder="1" applyAlignment="1">
      <alignment horizontal="center" vertical="center"/>
    </xf>
    <xf numFmtId="1" fontId="3" fillId="6" borderId="6" xfId="2" applyNumberFormat="1" applyFont="1" applyFill="1" applyBorder="1" applyAlignment="1">
      <alignment horizontal="center" vertical="center"/>
    </xf>
    <xf numFmtId="1" fontId="3" fillId="6" borderId="7" xfId="2" applyNumberFormat="1" applyFont="1" applyFill="1" applyBorder="1" applyAlignment="1">
      <alignment horizontal="center" vertical="center" wrapText="1"/>
    </xf>
    <xf numFmtId="1" fontId="9" fillId="2" borderId="14" xfId="2" applyNumberFormat="1" applyFont="1" applyFill="1" applyBorder="1" applyAlignment="1">
      <alignment horizontal="center" vertical="center"/>
    </xf>
    <xf numFmtId="1" fontId="9" fillId="2" borderId="15" xfId="2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9" fillId="2" borderId="17" xfId="0" applyNumberFormat="1" applyFont="1" applyFill="1" applyBorder="1" applyAlignment="1">
      <alignment horizontal="center" vertical="center"/>
    </xf>
    <xf numFmtId="1" fontId="9" fillId="2" borderId="18" xfId="0" applyNumberFormat="1" applyFont="1" applyFill="1" applyBorder="1" applyAlignment="1">
      <alignment horizontal="center" vertical="center"/>
    </xf>
    <xf numFmtId="0" fontId="10" fillId="0" borderId="0" xfId="3"/>
    <xf numFmtId="1" fontId="5" fillId="0" borderId="19" xfId="3" applyNumberFormat="1" applyFont="1" applyBorder="1" applyAlignment="1">
      <alignment horizontal="center" vertical="center" readingOrder="2"/>
    </xf>
    <xf numFmtId="1" fontId="5" fillId="0" borderId="20" xfId="3" applyNumberFormat="1" applyFont="1" applyBorder="1" applyAlignment="1">
      <alignment horizontal="center" vertical="center" readingOrder="2"/>
    </xf>
    <xf numFmtId="0" fontId="1" fillId="0" borderId="21" xfId="3" applyNumberFormat="1" applyFont="1" applyBorder="1" applyAlignment="1">
      <alignment horizontal="center" vertical="center" readingOrder="2"/>
    </xf>
    <xf numFmtId="0" fontId="1" fillId="0" borderId="22" xfId="3" applyNumberFormat="1" applyFont="1" applyBorder="1" applyAlignment="1">
      <alignment horizontal="center" vertical="center" readingOrder="2"/>
    </xf>
    <xf numFmtId="1" fontId="5" fillId="0" borderId="23" xfId="3" applyNumberFormat="1" applyFont="1" applyBorder="1" applyAlignment="1">
      <alignment horizontal="center" vertical="center" readingOrder="2"/>
    </xf>
    <xf numFmtId="1" fontId="5" fillId="0" borderId="24" xfId="3" applyNumberFormat="1" applyFont="1" applyBorder="1" applyAlignment="1">
      <alignment horizontal="center" vertical="center" readingOrder="2"/>
    </xf>
    <xf numFmtId="0" fontId="1" fillId="0" borderId="25" xfId="3" applyNumberFormat="1" applyFont="1" applyFill="1" applyBorder="1" applyAlignment="1">
      <alignment horizontal="center" vertical="center" readingOrder="2"/>
    </xf>
    <xf numFmtId="0" fontId="6" fillId="0" borderId="26" xfId="3" applyNumberFormat="1" applyFont="1" applyBorder="1" applyAlignment="1">
      <alignment horizontal="center" vertical="center" readingOrder="2"/>
    </xf>
    <xf numFmtId="1" fontId="5" fillId="0" borderId="25" xfId="3" applyNumberFormat="1" applyFont="1" applyBorder="1" applyAlignment="1">
      <alignment horizontal="center" vertical="center" readingOrder="2"/>
    </xf>
    <xf numFmtId="1" fontId="5" fillId="0" borderId="27" xfId="3" applyNumberFormat="1" applyFont="1" applyBorder="1" applyAlignment="1">
      <alignment horizontal="center" vertical="center" readingOrder="2"/>
    </xf>
    <xf numFmtId="0" fontId="1" fillId="0" borderId="28" xfId="3" applyNumberFormat="1" applyFont="1" applyFill="1" applyBorder="1" applyAlignment="1">
      <alignment horizontal="center" vertical="center" readingOrder="2"/>
    </xf>
    <xf numFmtId="164" fontId="5" fillId="0" borderId="29" xfId="3" applyNumberFormat="1" applyFont="1" applyBorder="1" applyAlignment="1">
      <alignment horizontal="center" vertical="center" readingOrder="2"/>
    </xf>
    <xf numFmtId="1" fontId="5" fillId="0" borderId="30" xfId="3" applyNumberFormat="1" applyFont="1" applyBorder="1" applyAlignment="1">
      <alignment horizontal="center" vertical="center" readingOrder="2"/>
    </xf>
    <xf numFmtId="1" fontId="5" fillId="0" borderId="31" xfId="3" applyNumberFormat="1" applyFont="1" applyBorder="1" applyAlignment="1">
      <alignment horizontal="center" vertical="center" readingOrder="2"/>
    </xf>
    <xf numFmtId="0" fontId="1" fillId="0" borderId="32" xfId="3" applyNumberFormat="1" applyFont="1" applyFill="1" applyBorder="1" applyAlignment="1">
      <alignment horizontal="center" vertical="center" readingOrder="2"/>
    </xf>
    <xf numFmtId="1" fontId="5" fillId="0" borderId="21" xfId="3" applyNumberFormat="1" applyFont="1" applyBorder="1" applyAlignment="1">
      <alignment horizontal="center" vertical="center" readingOrder="2"/>
    </xf>
    <xf numFmtId="1" fontId="5" fillId="0" borderId="33" xfId="3" applyNumberFormat="1" applyFont="1" applyBorder="1" applyAlignment="1">
      <alignment horizontal="center" vertical="center" readingOrder="2"/>
    </xf>
    <xf numFmtId="1" fontId="5" fillId="0" borderId="34" xfId="3" applyNumberFormat="1" applyFont="1" applyBorder="1" applyAlignment="1">
      <alignment horizontal="center" vertical="center" readingOrder="2"/>
    </xf>
    <xf numFmtId="0" fontId="1" fillId="0" borderId="35" xfId="3" applyNumberFormat="1" applyFont="1" applyFill="1" applyBorder="1" applyAlignment="1">
      <alignment horizontal="center" vertical="center" readingOrder="2"/>
    </xf>
    <xf numFmtId="1" fontId="5" fillId="0" borderId="25" xfId="3" applyNumberFormat="1" applyFont="1" applyFill="1" applyBorder="1" applyAlignment="1">
      <alignment horizontal="center" vertical="center" readingOrder="2"/>
    </xf>
    <xf numFmtId="1" fontId="5" fillId="0" borderId="24" xfId="3" applyNumberFormat="1" applyFont="1" applyFill="1" applyBorder="1" applyAlignment="1">
      <alignment horizontal="center" vertical="center" readingOrder="2"/>
    </xf>
    <xf numFmtId="1" fontId="5" fillId="0" borderId="27" xfId="3" applyNumberFormat="1" applyFont="1" applyFill="1" applyBorder="1" applyAlignment="1">
      <alignment horizontal="center" vertical="center" readingOrder="2"/>
    </xf>
    <xf numFmtId="164" fontId="5" fillId="0" borderId="25" xfId="3" applyNumberFormat="1" applyFont="1" applyFill="1" applyBorder="1" applyAlignment="1">
      <alignment horizontal="center" vertical="center" readingOrder="2"/>
    </xf>
    <xf numFmtId="0" fontId="1" fillId="0" borderId="26" xfId="3" applyNumberFormat="1" applyFont="1" applyFill="1" applyBorder="1" applyAlignment="1">
      <alignment horizontal="center" vertical="center" readingOrder="2"/>
    </xf>
    <xf numFmtId="1" fontId="5" fillId="0" borderId="36" xfId="3" applyNumberFormat="1" applyFont="1" applyFill="1" applyBorder="1" applyAlignment="1">
      <alignment horizontal="center" vertical="center" readingOrder="2"/>
    </xf>
    <xf numFmtId="1" fontId="5" fillId="0" borderId="37" xfId="3" applyNumberFormat="1" applyFont="1" applyFill="1" applyBorder="1" applyAlignment="1">
      <alignment horizontal="center" vertical="center" readingOrder="2"/>
    </xf>
    <xf numFmtId="1" fontId="5" fillId="0" borderId="38" xfId="3" applyNumberFormat="1" applyFont="1" applyFill="1" applyBorder="1" applyAlignment="1">
      <alignment horizontal="center" vertical="center" readingOrder="2"/>
    </xf>
    <xf numFmtId="0" fontId="1" fillId="0" borderId="39" xfId="3" applyNumberFormat="1" applyFont="1" applyFill="1" applyBorder="1" applyAlignment="1">
      <alignment horizontal="center" vertical="center" readingOrder="2"/>
    </xf>
    <xf numFmtId="1" fontId="5" fillId="0" borderId="40" xfId="3" applyNumberFormat="1" applyFont="1" applyFill="1" applyBorder="1" applyAlignment="1">
      <alignment horizontal="center" vertical="center" readingOrder="2"/>
    </xf>
    <xf numFmtId="1" fontId="5" fillId="0" borderId="41" xfId="3" applyNumberFormat="1" applyFont="1" applyFill="1" applyBorder="1" applyAlignment="1">
      <alignment horizontal="center" vertical="center" readingOrder="2"/>
    </xf>
    <xf numFmtId="1" fontId="5" fillId="0" borderId="42" xfId="3" applyNumberFormat="1" applyFont="1" applyFill="1" applyBorder="1" applyAlignment="1">
      <alignment horizontal="center" vertical="center" readingOrder="2"/>
    </xf>
    <xf numFmtId="0" fontId="1" fillId="0" borderId="43" xfId="3" applyNumberFormat="1" applyFont="1" applyFill="1" applyBorder="1" applyAlignment="1">
      <alignment horizontal="center" vertical="center" readingOrder="2"/>
    </xf>
    <xf numFmtId="0" fontId="6" fillId="0" borderId="44" xfId="3" applyNumberFormat="1" applyFont="1" applyBorder="1" applyAlignment="1">
      <alignment horizontal="center" vertical="center" readingOrder="2"/>
    </xf>
    <xf numFmtId="0" fontId="1" fillId="0" borderId="45" xfId="3" applyNumberFormat="1" applyFont="1" applyBorder="1" applyAlignment="1">
      <alignment horizontal="center" vertical="center" readingOrder="2"/>
    </xf>
    <xf numFmtId="0" fontId="1" fillId="0" borderId="46" xfId="3" applyNumberFormat="1" applyFont="1" applyBorder="1" applyAlignment="1">
      <alignment horizontal="center" vertical="center" readingOrder="2"/>
    </xf>
    <xf numFmtId="0" fontId="1" fillId="0" borderId="47" xfId="3" applyNumberFormat="1" applyFont="1" applyBorder="1" applyAlignment="1">
      <alignment horizontal="center" vertical="center" readingOrder="2"/>
    </xf>
    <xf numFmtId="0" fontId="1" fillId="0" borderId="48" xfId="3" applyNumberFormat="1" applyFont="1" applyBorder="1" applyAlignment="1">
      <alignment horizontal="center" vertical="center" readingOrder="2"/>
    </xf>
    <xf numFmtId="0" fontId="7" fillId="0" borderId="48" xfId="3" applyNumberFormat="1" applyFont="1" applyBorder="1" applyAlignment="1">
      <alignment horizontal="center" vertical="center" readingOrder="2"/>
    </xf>
    <xf numFmtId="0" fontId="5" fillId="0" borderId="49" xfId="3" applyNumberFormat="1" applyFont="1" applyBorder="1" applyAlignment="1">
      <alignment horizontal="center" vertical="center" readingOrder="2"/>
    </xf>
    <xf numFmtId="0" fontId="5" fillId="0" borderId="50" xfId="3" applyNumberFormat="1" applyFont="1" applyBorder="1" applyAlignment="1">
      <alignment horizontal="center" vertical="center" readingOrder="2"/>
    </xf>
    <xf numFmtId="0" fontId="5" fillId="0" borderId="51" xfId="3" applyNumberFormat="1" applyFont="1" applyBorder="1" applyAlignment="1">
      <alignment horizontal="center" vertical="center" readingOrder="2"/>
    </xf>
    <xf numFmtId="0" fontId="1" fillId="0" borderId="52" xfId="3" applyNumberFormat="1" applyFont="1" applyBorder="1" applyAlignment="1">
      <alignment horizontal="center" vertical="center" readingOrder="2"/>
    </xf>
    <xf numFmtId="0" fontId="7" fillId="0" borderId="52" xfId="3" applyNumberFormat="1" applyFont="1" applyBorder="1" applyAlignment="1">
      <alignment horizontal="center" vertical="center" readingOrder="2"/>
    </xf>
    <xf numFmtId="0" fontId="11" fillId="0" borderId="53" xfId="3" applyNumberFormat="1" applyFont="1" applyBorder="1" applyAlignment="1">
      <alignment horizontal="center" vertical="center" readingOrder="2"/>
    </xf>
    <xf numFmtId="0" fontId="12" fillId="0" borderId="12" xfId="0" applyFont="1" applyBorder="1"/>
    <xf numFmtId="0" fontId="13" fillId="0" borderId="0" xfId="0" applyFont="1"/>
    <xf numFmtId="0" fontId="14" fillId="0" borderId="54" xfId="0" applyFont="1" applyBorder="1"/>
    <xf numFmtId="0" fontId="15" fillId="0" borderId="55" xfId="0" applyFont="1" applyBorder="1" applyAlignment="1">
      <alignment horizontal="right" wrapText="1"/>
    </xf>
    <xf numFmtId="0" fontId="15" fillId="0" borderId="39" xfId="0" applyFont="1" applyBorder="1" applyAlignment="1">
      <alignment horizontal="right" wrapText="1"/>
    </xf>
    <xf numFmtId="0" fontId="15" fillId="0" borderId="56" xfId="0" applyFont="1" applyBorder="1" applyAlignment="1">
      <alignment horizontal="right" wrapText="1"/>
    </xf>
    <xf numFmtId="0" fontId="13" fillId="0" borderId="55" xfId="0" applyFont="1" applyBorder="1" applyAlignment="1">
      <alignment horizontal="right" vertical="center" wrapText="1"/>
    </xf>
    <xf numFmtId="0" fontId="13" fillId="0" borderId="39" xfId="0" applyFont="1" applyBorder="1" applyAlignment="1">
      <alignment horizontal="right" vertical="center" wrapText="1"/>
    </xf>
    <xf numFmtId="0" fontId="13" fillId="0" borderId="56" xfId="0" applyFont="1" applyBorder="1" applyAlignment="1">
      <alignment horizontal="right" vertical="center" wrapText="1"/>
    </xf>
    <xf numFmtId="0" fontId="15" fillId="0" borderId="57" xfId="0" applyFont="1" applyBorder="1" applyAlignment="1">
      <alignment horizontal="right" wrapText="1"/>
    </xf>
    <xf numFmtId="0" fontId="15" fillId="0" borderId="0" xfId="0" applyFont="1" applyBorder="1" applyAlignment="1">
      <alignment horizontal="right" wrapText="1"/>
    </xf>
    <xf numFmtId="0" fontId="15" fillId="0" borderId="58" xfId="0" applyFont="1" applyBorder="1" applyAlignment="1">
      <alignment horizontal="right" wrapText="1"/>
    </xf>
    <xf numFmtId="0" fontId="13" fillId="0" borderId="57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58" xfId="0" applyFont="1" applyBorder="1" applyAlignment="1">
      <alignment horizontal="right" vertical="center" wrapText="1"/>
    </xf>
    <xf numFmtId="0" fontId="15" fillId="0" borderId="59" xfId="0" applyFont="1" applyBorder="1" applyAlignment="1">
      <alignment horizontal="right" wrapText="1"/>
    </xf>
    <xf numFmtId="0" fontId="15" fillId="0" borderId="32" xfId="0" applyFont="1" applyBorder="1" applyAlignment="1">
      <alignment horizontal="right" wrapText="1"/>
    </xf>
    <xf numFmtId="0" fontId="15" fillId="0" borderId="60" xfId="0" applyFont="1" applyBorder="1" applyAlignment="1">
      <alignment horizontal="right" wrapText="1"/>
    </xf>
    <xf numFmtId="0" fontId="13" fillId="0" borderId="59" xfId="0" applyFont="1" applyBorder="1" applyAlignment="1">
      <alignment horizontal="right" vertical="center" wrapText="1"/>
    </xf>
    <xf numFmtId="0" fontId="13" fillId="0" borderId="32" xfId="0" applyFont="1" applyBorder="1" applyAlignment="1">
      <alignment horizontal="right" vertical="center" wrapText="1"/>
    </xf>
    <xf numFmtId="0" fontId="13" fillId="0" borderId="60" xfId="0" applyFont="1" applyBorder="1" applyAlignment="1">
      <alignment horizontal="right" vertical="center" wrapText="1"/>
    </xf>
    <xf numFmtId="0" fontId="14" fillId="0" borderId="12" xfId="0" applyFont="1" applyBorder="1"/>
    <xf numFmtId="0" fontId="12" fillId="0" borderId="54" xfId="0" applyFont="1" applyBorder="1"/>
    <xf numFmtId="0" fontId="13" fillId="0" borderId="54" xfId="0" applyFont="1" applyBorder="1"/>
    <xf numFmtId="0" fontId="13" fillId="0" borderId="56" xfId="0" applyFont="1" applyBorder="1"/>
    <xf numFmtId="0" fontId="15" fillId="0" borderId="55" xfId="0" applyFont="1" applyBorder="1" applyAlignment="1">
      <alignment horizontal="right" vertical="center" wrapText="1"/>
    </xf>
    <xf numFmtId="0" fontId="15" fillId="0" borderId="39" xfId="0" applyFont="1" applyBorder="1" applyAlignment="1">
      <alignment horizontal="right" vertical="center" wrapText="1"/>
    </xf>
    <xf numFmtId="0" fontId="15" fillId="0" borderId="56" xfId="0" applyFont="1" applyBorder="1" applyAlignment="1">
      <alignment horizontal="right" vertical="center" wrapText="1"/>
    </xf>
    <xf numFmtId="0" fontId="15" fillId="0" borderId="57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58" xfId="0" applyFont="1" applyBorder="1" applyAlignment="1">
      <alignment horizontal="right" vertical="center" wrapText="1"/>
    </xf>
    <xf numFmtId="0" fontId="15" fillId="0" borderId="59" xfId="0" applyFont="1" applyBorder="1" applyAlignment="1">
      <alignment horizontal="right" vertical="center" wrapText="1"/>
    </xf>
    <xf numFmtId="0" fontId="15" fillId="0" borderId="32" xfId="0" applyFont="1" applyBorder="1" applyAlignment="1">
      <alignment horizontal="right" vertical="center" wrapText="1"/>
    </xf>
    <xf numFmtId="0" fontId="15" fillId="0" borderId="60" xfId="0" applyFont="1" applyBorder="1" applyAlignment="1">
      <alignment horizontal="right" vertical="center" wrapText="1"/>
    </xf>
  </cellXfs>
  <cellStyles count="4">
    <cellStyle name="Normal" xfId="0" builtinId="0"/>
    <cellStyle name="Normal 2" xfId="2"/>
    <cellStyle name="Normal 3" xfId="3"/>
    <cellStyle name="Normal_vzeya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38"/>
  <sheetViews>
    <sheetView rightToLeft="1" zoomScale="70" zoomScaleNormal="70" zoomScaleSheetLayoutView="75" workbookViewId="0">
      <selection activeCell="B10" sqref="B10"/>
    </sheetView>
  </sheetViews>
  <sheetFormatPr defaultRowHeight="27.75" x14ac:dyDescent="0.2"/>
  <cols>
    <col min="1" max="1" width="8.85546875" style="24" customWidth="1"/>
    <col min="2" max="2" width="39.42578125" style="23" customWidth="1"/>
    <col min="3" max="3" width="18.140625" style="23" customWidth="1"/>
    <col min="4" max="4" width="37.5703125" style="23" customWidth="1"/>
    <col min="5" max="16384" width="9.140625" style="23"/>
  </cols>
  <sheetData>
    <row r="1" spans="1:4" ht="36.75" customHeight="1" thickBot="1" x14ac:dyDescent="0.25">
      <c r="B1" s="25"/>
      <c r="C1" s="26"/>
    </row>
    <row r="2" spans="1:4" ht="90" customHeight="1" thickTop="1" x14ac:dyDescent="0.2">
      <c r="A2" s="30" t="s">
        <v>0</v>
      </c>
      <c r="B2" s="31" t="s">
        <v>48</v>
      </c>
      <c r="C2" s="31" t="s">
        <v>2</v>
      </c>
      <c r="D2" s="32" t="s">
        <v>47</v>
      </c>
    </row>
    <row r="3" spans="1:4" ht="36.75" customHeight="1" x14ac:dyDescent="0.2">
      <c r="A3" s="28">
        <v>1</v>
      </c>
      <c r="B3" s="33" t="s">
        <v>10</v>
      </c>
      <c r="C3" s="29" t="s">
        <v>4</v>
      </c>
      <c r="D3" s="34">
        <v>110</v>
      </c>
    </row>
    <row r="4" spans="1:4" ht="36.75" customHeight="1" x14ac:dyDescent="0.2">
      <c r="A4" s="28">
        <v>2</v>
      </c>
      <c r="B4" s="33" t="s">
        <v>11</v>
      </c>
      <c r="C4" s="29" t="s">
        <v>4</v>
      </c>
      <c r="D4" s="34">
        <v>223</v>
      </c>
    </row>
    <row r="5" spans="1:4" ht="36.75" customHeight="1" x14ac:dyDescent="0.2">
      <c r="A5" s="28">
        <v>3</v>
      </c>
      <c r="B5" s="33" t="s">
        <v>12</v>
      </c>
      <c r="C5" s="29" t="s">
        <v>4</v>
      </c>
      <c r="D5" s="34"/>
    </row>
    <row r="6" spans="1:4" ht="36.75" customHeight="1" x14ac:dyDescent="0.2">
      <c r="A6" s="28">
        <v>4</v>
      </c>
      <c r="B6" s="33" t="s">
        <v>13</v>
      </c>
      <c r="C6" s="29" t="s">
        <v>4</v>
      </c>
      <c r="D6" s="34">
        <v>2183</v>
      </c>
    </row>
    <row r="7" spans="1:4" ht="36.75" customHeight="1" x14ac:dyDescent="0.2">
      <c r="A7" s="28">
        <v>5</v>
      </c>
      <c r="B7" s="33" t="s">
        <v>15</v>
      </c>
      <c r="C7" s="29" t="s">
        <v>4</v>
      </c>
      <c r="D7" s="34">
        <v>110</v>
      </c>
    </row>
    <row r="8" spans="1:4" ht="36.75" customHeight="1" x14ac:dyDescent="0.2">
      <c r="A8" s="28">
        <v>6</v>
      </c>
      <c r="B8" s="33" t="s">
        <v>14</v>
      </c>
      <c r="C8" s="29" t="s">
        <v>4</v>
      </c>
      <c r="D8" s="34">
        <v>7343</v>
      </c>
    </row>
    <row r="9" spans="1:4" ht="36.75" customHeight="1" x14ac:dyDescent="0.2">
      <c r="A9" s="28">
        <v>7</v>
      </c>
      <c r="B9" s="33" t="s">
        <v>16</v>
      </c>
      <c r="C9" s="29" t="s">
        <v>4</v>
      </c>
      <c r="D9" s="34">
        <v>580</v>
      </c>
    </row>
    <row r="10" spans="1:4" ht="36.75" customHeight="1" x14ac:dyDescent="0.2">
      <c r="A10" s="28">
        <v>8</v>
      </c>
      <c r="B10" s="33" t="s">
        <v>17</v>
      </c>
      <c r="C10" s="29" t="s">
        <v>4</v>
      </c>
      <c r="D10" s="34">
        <v>380</v>
      </c>
    </row>
    <row r="11" spans="1:4" ht="36.75" customHeight="1" x14ac:dyDescent="0.2">
      <c r="A11" s="28">
        <v>9</v>
      </c>
      <c r="B11" s="33" t="s">
        <v>18</v>
      </c>
      <c r="C11" s="29" t="s">
        <v>4</v>
      </c>
      <c r="D11" s="34"/>
    </row>
    <row r="12" spans="1:4" ht="36.75" customHeight="1" x14ac:dyDescent="0.2">
      <c r="A12" s="28">
        <v>10</v>
      </c>
      <c r="B12" s="33" t="s">
        <v>20</v>
      </c>
      <c r="C12" s="29" t="s">
        <v>4</v>
      </c>
      <c r="D12" s="34">
        <v>3800</v>
      </c>
    </row>
    <row r="13" spans="1:4" ht="36.75" customHeight="1" x14ac:dyDescent="0.2">
      <c r="A13" s="28">
        <v>11</v>
      </c>
      <c r="B13" s="33" t="s">
        <v>21</v>
      </c>
      <c r="C13" s="29" t="s">
        <v>4</v>
      </c>
      <c r="D13" s="34">
        <v>1298</v>
      </c>
    </row>
    <row r="14" spans="1:4" ht="36.75" customHeight="1" x14ac:dyDescent="0.2">
      <c r="A14" s="28">
        <v>12</v>
      </c>
      <c r="B14" s="33" t="s">
        <v>19</v>
      </c>
      <c r="C14" s="29" t="s">
        <v>4</v>
      </c>
      <c r="D14" s="34">
        <v>8325</v>
      </c>
    </row>
    <row r="15" spans="1:4" ht="36.75" customHeight="1" x14ac:dyDescent="0.2">
      <c r="A15" s="28">
        <v>13</v>
      </c>
      <c r="B15" s="33" t="s">
        <v>22</v>
      </c>
      <c r="C15" s="29" t="s">
        <v>4</v>
      </c>
      <c r="D15" s="34">
        <v>8397</v>
      </c>
    </row>
    <row r="16" spans="1:4" ht="36.75" customHeight="1" x14ac:dyDescent="0.2">
      <c r="A16" s="28">
        <v>14</v>
      </c>
      <c r="B16" s="33" t="s">
        <v>23</v>
      </c>
      <c r="C16" s="29" t="s">
        <v>4</v>
      </c>
      <c r="D16" s="34"/>
    </row>
    <row r="17" spans="1:4" ht="36.75" customHeight="1" x14ac:dyDescent="0.2">
      <c r="A17" s="28">
        <v>15</v>
      </c>
      <c r="B17" s="33" t="s">
        <v>24</v>
      </c>
      <c r="C17" s="29" t="s">
        <v>4</v>
      </c>
      <c r="D17" s="35">
        <v>3135</v>
      </c>
    </row>
    <row r="18" spans="1:4" ht="36.75" customHeight="1" x14ac:dyDescent="0.2">
      <c r="A18" s="28">
        <v>16</v>
      </c>
      <c r="B18" s="33" t="s">
        <v>25</v>
      </c>
      <c r="C18" s="29" t="s">
        <v>4</v>
      </c>
      <c r="D18" s="35">
        <v>8320</v>
      </c>
    </row>
    <row r="19" spans="1:4" ht="36.75" customHeight="1" x14ac:dyDescent="0.2">
      <c r="A19" s="28">
        <v>17</v>
      </c>
      <c r="B19" s="33" t="s">
        <v>26</v>
      </c>
      <c r="C19" s="29" t="s">
        <v>4</v>
      </c>
      <c r="D19" s="35">
        <v>550</v>
      </c>
    </row>
    <row r="20" spans="1:4" ht="36.75" customHeight="1" x14ac:dyDescent="0.2">
      <c r="A20" s="28">
        <v>18</v>
      </c>
      <c r="B20" s="33" t="s">
        <v>27</v>
      </c>
      <c r="C20" s="29" t="s">
        <v>4</v>
      </c>
      <c r="D20" s="35">
        <v>0</v>
      </c>
    </row>
    <row r="21" spans="1:4" ht="36.75" customHeight="1" x14ac:dyDescent="0.2">
      <c r="A21" s="28">
        <v>19</v>
      </c>
      <c r="B21" s="33" t="s">
        <v>28</v>
      </c>
      <c r="C21" s="29" t="s">
        <v>4</v>
      </c>
      <c r="D21" s="35">
        <v>2100</v>
      </c>
    </row>
    <row r="22" spans="1:4" ht="36.75" customHeight="1" x14ac:dyDescent="0.2">
      <c r="A22" s="28">
        <v>20</v>
      </c>
      <c r="B22" s="33" t="s">
        <v>29</v>
      </c>
      <c r="C22" s="29" t="s">
        <v>4</v>
      </c>
      <c r="D22" s="35"/>
    </row>
    <row r="23" spans="1:4" ht="36.75" customHeight="1" x14ac:dyDescent="0.2">
      <c r="A23" s="28">
        <v>21</v>
      </c>
      <c r="B23" s="33" t="s">
        <v>30</v>
      </c>
      <c r="C23" s="29" t="s">
        <v>4</v>
      </c>
      <c r="D23" s="35">
        <v>4553</v>
      </c>
    </row>
    <row r="24" spans="1:4" ht="36.75" customHeight="1" x14ac:dyDescent="0.2">
      <c r="A24" s="28">
        <v>22</v>
      </c>
      <c r="B24" s="33" t="s">
        <v>32</v>
      </c>
      <c r="C24" s="29" t="s">
        <v>4</v>
      </c>
      <c r="D24" s="35">
        <v>5266</v>
      </c>
    </row>
    <row r="25" spans="1:4" ht="36.75" customHeight="1" x14ac:dyDescent="0.2">
      <c r="A25" s="28">
        <v>23</v>
      </c>
      <c r="B25" s="33" t="s">
        <v>33</v>
      </c>
      <c r="C25" s="29" t="s">
        <v>4</v>
      </c>
      <c r="D25" s="35"/>
    </row>
    <row r="26" spans="1:4" ht="36.75" customHeight="1" x14ac:dyDescent="0.2">
      <c r="A26" s="28">
        <v>24</v>
      </c>
      <c r="B26" s="33" t="s">
        <v>34</v>
      </c>
      <c r="C26" s="29" t="s">
        <v>4</v>
      </c>
      <c r="D26" s="35"/>
    </row>
    <row r="27" spans="1:4" ht="36.75" customHeight="1" x14ac:dyDescent="0.2">
      <c r="A27" s="28">
        <v>25</v>
      </c>
      <c r="B27" s="33" t="s">
        <v>35</v>
      </c>
      <c r="C27" s="29" t="s">
        <v>4</v>
      </c>
      <c r="D27" s="35">
        <v>1303</v>
      </c>
    </row>
    <row r="28" spans="1:4" ht="36.75" customHeight="1" x14ac:dyDescent="0.2">
      <c r="A28" s="28">
        <v>26</v>
      </c>
      <c r="B28" s="33" t="s">
        <v>36</v>
      </c>
      <c r="C28" s="29" t="s">
        <v>4</v>
      </c>
      <c r="D28" s="35"/>
    </row>
    <row r="29" spans="1:4" ht="36.75" customHeight="1" x14ac:dyDescent="0.2">
      <c r="A29" s="28">
        <v>27</v>
      </c>
      <c r="B29" s="33" t="s">
        <v>37</v>
      </c>
      <c r="C29" s="29" t="s">
        <v>4</v>
      </c>
      <c r="D29" s="35"/>
    </row>
    <row r="30" spans="1:4" ht="36.75" customHeight="1" x14ac:dyDescent="0.2">
      <c r="A30" s="28">
        <v>28</v>
      </c>
      <c r="B30" s="33" t="s">
        <v>38</v>
      </c>
      <c r="C30" s="29" t="s">
        <v>4</v>
      </c>
      <c r="D30" s="35">
        <v>70</v>
      </c>
    </row>
    <row r="31" spans="1:4" ht="36.75" customHeight="1" x14ac:dyDescent="0.2">
      <c r="A31" s="28">
        <v>29</v>
      </c>
      <c r="B31" s="33" t="s">
        <v>39</v>
      </c>
      <c r="C31" s="29" t="s">
        <v>4</v>
      </c>
      <c r="D31" s="35"/>
    </row>
    <row r="32" spans="1:4" ht="36.75" customHeight="1" x14ac:dyDescent="0.2">
      <c r="A32" s="28">
        <v>30</v>
      </c>
      <c r="B32" s="33" t="s">
        <v>40</v>
      </c>
      <c r="C32" s="29" t="s">
        <v>4</v>
      </c>
      <c r="D32" s="35">
        <v>1010</v>
      </c>
    </row>
    <row r="33" spans="1:4" ht="36.75" customHeight="1" x14ac:dyDescent="0.2">
      <c r="A33" s="28">
        <v>31</v>
      </c>
      <c r="B33" s="33" t="s">
        <v>41</v>
      </c>
      <c r="C33" s="29" t="s">
        <v>4</v>
      </c>
      <c r="D33" s="35">
        <v>2482</v>
      </c>
    </row>
    <row r="34" spans="1:4" ht="36.75" customHeight="1" x14ac:dyDescent="0.2">
      <c r="A34" s="28">
        <v>32</v>
      </c>
      <c r="B34" s="33" t="s">
        <v>42</v>
      </c>
      <c r="C34" s="29" t="s">
        <v>4</v>
      </c>
      <c r="D34" s="35">
        <v>52</v>
      </c>
    </row>
    <row r="35" spans="1:4" ht="36.75" customHeight="1" x14ac:dyDescent="0.2">
      <c r="A35" s="28">
        <v>33</v>
      </c>
      <c r="B35" s="33" t="s">
        <v>43</v>
      </c>
      <c r="C35" s="29" t="s">
        <v>4</v>
      </c>
      <c r="D35" s="35">
        <v>705</v>
      </c>
    </row>
    <row r="36" spans="1:4" ht="36.75" customHeight="1" thickBot="1" x14ac:dyDescent="0.25">
      <c r="A36" s="50" t="s">
        <v>44</v>
      </c>
      <c r="B36" s="51"/>
      <c r="C36" s="36" t="s">
        <v>4</v>
      </c>
      <c r="D36" s="37">
        <f>SUM(D3:D35)</f>
        <v>62295</v>
      </c>
    </row>
    <row r="37" spans="1:4" ht="36.75" customHeight="1" thickTop="1" x14ac:dyDescent="0.2">
      <c r="B37" s="25"/>
      <c r="C37" s="26"/>
    </row>
    <row r="38" spans="1:4" ht="36.75" customHeight="1" x14ac:dyDescent="0.2">
      <c r="B38" s="25"/>
      <c r="C38" s="26"/>
    </row>
  </sheetData>
  <mergeCells count="1">
    <mergeCell ref="A36:B36"/>
  </mergeCells>
  <printOptions horizontalCentered="1" verticalCentered="1"/>
  <pageMargins left="0" right="0" top="0" bottom="0" header="0" footer="0"/>
  <pageSetup paperSize="9" scale="2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I47"/>
  <sheetViews>
    <sheetView rightToLeft="1" topLeftCell="A10" zoomScale="70" zoomScaleNormal="70" zoomScaleSheetLayoutView="75" workbookViewId="0">
      <pane xSplit="3" ySplit="2" topLeftCell="D33" activePane="bottomRight" state="frozen"/>
      <selection activeCell="A10" sqref="A10"/>
      <selection pane="topRight" activeCell="E10" sqref="E10"/>
      <selection pane="bottomLeft" activeCell="A11" sqref="A11"/>
      <selection pane="bottomRight" activeCell="B11" sqref="B11"/>
    </sheetView>
  </sheetViews>
  <sheetFormatPr defaultRowHeight="27.75" x14ac:dyDescent="0.2"/>
  <cols>
    <col min="1" max="1" width="8.85546875" style="1" customWidth="1"/>
    <col min="2" max="2" width="26.7109375" customWidth="1"/>
    <col min="3" max="3" width="18.140625" customWidth="1"/>
    <col min="4" max="4" width="37.7109375" customWidth="1"/>
  </cols>
  <sheetData>
    <row r="2" spans="1:9" ht="36" thickBot="1" x14ac:dyDescent="0.25">
      <c r="B2" s="52"/>
      <c r="C2" s="52"/>
    </row>
    <row r="3" spans="1:9" ht="54.75" customHeight="1" thickTop="1" thickBot="1" x14ac:dyDescent="0.25">
      <c r="A3" s="2" t="s">
        <v>0</v>
      </c>
      <c r="B3" s="3" t="s">
        <v>1</v>
      </c>
      <c r="C3" s="3" t="s">
        <v>2</v>
      </c>
      <c r="D3" s="4">
        <v>1400</v>
      </c>
    </row>
    <row r="4" spans="1:9" ht="36.75" customHeight="1" thickTop="1" x14ac:dyDescent="0.2">
      <c r="A4" s="5">
        <v>1</v>
      </c>
      <c r="B4" s="6" t="s">
        <v>3</v>
      </c>
      <c r="C4" s="7" t="s">
        <v>4</v>
      </c>
      <c r="D4" s="8">
        <v>162230293.91599998</v>
      </c>
    </row>
    <row r="5" spans="1:9" ht="36.75" customHeight="1" x14ac:dyDescent="0.2">
      <c r="A5" s="9">
        <v>2</v>
      </c>
      <c r="B5" s="10" t="s">
        <v>5</v>
      </c>
      <c r="C5" s="11" t="s">
        <v>4</v>
      </c>
      <c r="D5" s="12">
        <v>15066533.515265424</v>
      </c>
    </row>
    <row r="6" spans="1:9" ht="36.75" customHeight="1" x14ac:dyDescent="0.2">
      <c r="A6" s="13">
        <v>3</v>
      </c>
      <c r="B6" s="14" t="s">
        <v>6</v>
      </c>
      <c r="C6" s="15" t="s">
        <v>4</v>
      </c>
      <c r="D6" s="16" t="e">
        <f>+#REF!</f>
        <v>#REF!</v>
      </c>
    </row>
    <row r="7" spans="1:9" ht="36.75" customHeight="1" thickBot="1" x14ac:dyDescent="0.25">
      <c r="A7" s="17">
        <v>4</v>
      </c>
      <c r="B7" s="18" t="s">
        <v>7</v>
      </c>
      <c r="C7" s="19" t="s">
        <v>8</v>
      </c>
      <c r="D7" s="20" t="e">
        <f>+D6/D5*100</f>
        <v>#REF!</v>
      </c>
    </row>
    <row r="8" spans="1:9" ht="25.5" customHeight="1" thickTop="1" x14ac:dyDescent="0.2">
      <c r="B8" s="21"/>
      <c r="C8" s="22"/>
    </row>
    <row r="9" spans="1:9" ht="18.75" customHeight="1" x14ac:dyDescent="0.2">
      <c r="B9" s="21"/>
      <c r="C9" s="22"/>
    </row>
    <row r="10" spans="1:9" ht="18.75" customHeight="1" thickBot="1" x14ac:dyDescent="0.25">
      <c r="B10" s="21"/>
      <c r="C10" s="22"/>
    </row>
    <row r="11" spans="1:9" ht="90" customHeight="1" thickTop="1" x14ac:dyDescent="0.2">
      <c r="A11" s="38" t="s">
        <v>0</v>
      </c>
      <c r="B11" s="39" t="s">
        <v>48</v>
      </c>
      <c r="C11" s="39" t="s">
        <v>2</v>
      </c>
      <c r="D11" s="40" t="s">
        <v>9</v>
      </c>
    </row>
    <row r="12" spans="1:9" ht="36.75" customHeight="1" x14ac:dyDescent="0.2">
      <c r="A12" s="41">
        <v>1</v>
      </c>
      <c r="B12" s="33" t="s">
        <v>10</v>
      </c>
      <c r="C12" s="42" t="s">
        <v>4</v>
      </c>
      <c r="D12" s="43">
        <v>458</v>
      </c>
      <c r="I12" s="27"/>
    </row>
    <row r="13" spans="1:9" ht="36.75" customHeight="1" x14ac:dyDescent="0.2">
      <c r="A13" s="41">
        <v>2</v>
      </c>
      <c r="B13" s="33" t="s">
        <v>11</v>
      </c>
      <c r="C13" s="42" t="s">
        <v>4</v>
      </c>
      <c r="D13" s="43">
        <v>674</v>
      </c>
      <c r="I13" s="27"/>
    </row>
    <row r="14" spans="1:9" ht="36.75" customHeight="1" x14ac:dyDescent="0.2">
      <c r="A14" s="41">
        <v>3</v>
      </c>
      <c r="B14" s="33" t="s">
        <v>12</v>
      </c>
      <c r="C14" s="42" t="s">
        <v>4</v>
      </c>
      <c r="D14" s="43">
        <v>185.79</v>
      </c>
      <c r="I14" s="27"/>
    </row>
    <row r="15" spans="1:9" ht="36.75" customHeight="1" x14ac:dyDescent="0.2">
      <c r="A15" s="41">
        <v>4</v>
      </c>
      <c r="B15" s="33" t="s">
        <v>13</v>
      </c>
      <c r="C15" s="42" t="s">
        <v>4</v>
      </c>
      <c r="D15" s="43">
        <v>3938</v>
      </c>
      <c r="I15" s="27"/>
    </row>
    <row r="16" spans="1:9" ht="36.75" customHeight="1" x14ac:dyDescent="0.2">
      <c r="A16" s="41">
        <v>5</v>
      </c>
      <c r="B16" s="33" t="s">
        <v>15</v>
      </c>
      <c r="C16" s="42" t="s">
        <v>4</v>
      </c>
      <c r="D16" s="43">
        <v>835</v>
      </c>
      <c r="I16" s="27"/>
    </row>
    <row r="17" spans="1:9" ht="36.75" customHeight="1" x14ac:dyDescent="0.2">
      <c r="A17" s="41">
        <v>6</v>
      </c>
      <c r="B17" s="33" t="s">
        <v>14</v>
      </c>
      <c r="C17" s="42" t="s">
        <v>4</v>
      </c>
      <c r="D17" s="43">
        <v>17740</v>
      </c>
      <c r="I17" s="27"/>
    </row>
    <row r="18" spans="1:9" ht="36.75" customHeight="1" x14ac:dyDescent="0.2">
      <c r="A18" s="41">
        <v>7</v>
      </c>
      <c r="B18" s="33" t="s">
        <v>16</v>
      </c>
      <c r="C18" s="42" t="s">
        <v>4</v>
      </c>
      <c r="D18" s="43">
        <v>288</v>
      </c>
      <c r="I18" s="27"/>
    </row>
    <row r="19" spans="1:9" ht="36.75" customHeight="1" x14ac:dyDescent="0.2">
      <c r="A19" s="41">
        <v>8</v>
      </c>
      <c r="B19" s="33" t="s">
        <v>17</v>
      </c>
      <c r="C19" s="42" t="s">
        <v>4</v>
      </c>
      <c r="D19" s="43">
        <v>156</v>
      </c>
      <c r="I19" s="27"/>
    </row>
    <row r="20" spans="1:9" ht="36.75" customHeight="1" x14ac:dyDescent="0.2">
      <c r="A20" s="41">
        <v>9</v>
      </c>
      <c r="B20" s="33" t="s">
        <v>18</v>
      </c>
      <c r="C20" s="42" t="s">
        <v>4</v>
      </c>
      <c r="D20" s="43">
        <v>1538</v>
      </c>
      <c r="I20" s="27"/>
    </row>
    <row r="21" spans="1:9" ht="36.75" customHeight="1" x14ac:dyDescent="0.2">
      <c r="A21" s="41">
        <v>10</v>
      </c>
      <c r="B21" s="33" t="s">
        <v>20</v>
      </c>
      <c r="C21" s="42" t="s">
        <v>4</v>
      </c>
      <c r="D21" s="43">
        <v>407.5</v>
      </c>
      <c r="I21" s="27"/>
    </row>
    <row r="22" spans="1:9" ht="36.75" customHeight="1" x14ac:dyDescent="0.2">
      <c r="A22" s="41">
        <v>11</v>
      </c>
      <c r="B22" s="33" t="s">
        <v>21</v>
      </c>
      <c r="C22" s="42" t="s">
        <v>4</v>
      </c>
      <c r="D22" s="43">
        <v>520</v>
      </c>
      <c r="I22" s="27"/>
    </row>
    <row r="23" spans="1:9" ht="36.75" customHeight="1" x14ac:dyDescent="0.2">
      <c r="A23" s="41">
        <v>12</v>
      </c>
      <c r="B23" s="33" t="s">
        <v>19</v>
      </c>
      <c r="C23" s="42" t="s">
        <v>4</v>
      </c>
      <c r="D23" s="43">
        <v>180</v>
      </c>
      <c r="I23" s="27"/>
    </row>
    <row r="24" spans="1:9" ht="36.75" customHeight="1" x14ac:dyDescent="0.2">
      <c r="A24" s="41">
        <v>13</v>
      </c>
      <c r="B24" s="33" t="s">
        <v>22</v>
      </c>
      <c r="C24" s="42" t="s">
        <v>4</v>
      </c>
      <c r="D24" s="43">
        <v>3086</v>
      </c>
      <c r="I24" s="27"/>
    </row>
    <row r="25" spans="1:9" ht="36.75" customHeight="1" x14ac:dyDescent="0.2">
      <c r="A25" s="41">
        <v>14</v>
      </c>
      <c r="B25" s="33" t="s">
        <v>23</v>
      </c>
      <c r="C25" s="42" t="s">
        <v>4</v>
      </c>
      <c r="D25" s="43">
        <v>190</v>
      </c>
      <c r="I25" s="27"/>
    </row>
    <row r="26" spans="1:9" ht="36.75" customHeight="1" x14ac:dyDescent="0.2">
      <c r="A26" s="41">
        <v>15</v>
      </c>
      <c r="B26" s="33" t="s">
        <v>24</v>
      </c>
      <c r="C26" s="42" t="s">
        <v>4</v>
      </c>
      <c r="D26" s="44">
        <v>296</v>
      </c>
      <c r="I26" s="27"/>
    </row>
    <row r="27" spans="1:9" ht="36.75" customHeight="1" x14ac:dyDescent="0.2">
      <c r="A27" s="41">
        <v>16</v>
      </c>
      <c r="B27" s="33" t="s">
        <v>25</v>
      </c>
      <c r="C27" s="42" t="s">
        <v>4</v>
      </c>
      <c r="D27" s="44">
        <v>905</v>
      </c>
      <c r="I27" s="27"/>
    </row>
    <row r="28" spans="1:9" ht="36.75" customHeight="1" x14ac:dyDescent="0.2">
      <c r="A28" s="41">
        <v>17</v>
      </c>
      <c r="B28" s="33" t="s">
        <v>26</v>
      </c>
      <c r="C28" s="42" t="s">
        <v>4</v>
      </c>
      <c r="D28" s="44">
        <v>3582.1970000000001</v>
      </c>
      <c r="I28" s="27"/>
    </row>
    <row r="29" spans="1:9" ht="36.75" customHeight="1" x14ac:dyDescent="0.2">
      <c r="A29" s="41">
        <v>18</v>
      </c>
      <c r="B29" s="33" t="s">
        <v>27</v>
      </c>
      <c r="C29" s="42" t="s">
        <v>4</v>
      </c>
      <c r="D29" s="44">
        <v>143</v>
      </c>
      <c r="I29" s="27"/>
    </row>
    <row r="30" spans="1:9" ht="36.75" customHeight="1" x14ac:dyDescent="0.2">
      <c r="A30" s="41">
        <v>19</v>
      </c>
      <c r="B30" s="33" t="s">
        <v>28</v>
      </c>
      <c r="C30" s="42" t="s">
        <v>4</v>
      </c>
      <c r="D30" s="44">
        <v>193</v>
      </c>
      <c r="I30" s="27"/>
    </row>
    <row r="31" spans="1:9" ht="36.75" customHeight="1" x14ac:dyDescent="0.2">
      <c r="A31" s="41">
        <v>20</v>
      </c>
      <c r="B31" s="33" t="s">
        <v>29</v>
      </c>
      <c r="C31" s="42" t="s">
        <v>4</v>
      </c>
      <c r="D31" s="44">
        <v>1599</v>
      </c>
      <c r="I31" s="27"/>
    </row>
    <row r="32" spans="1:9" ht="36.75" customHeight="1" x14ac:dyDescent="0.2">
      <c r="A32" s="41">
        <v>21</v>
      </c>
      <c r="B32" s="33" t="s">
        <v>30</v>
      </c>
      <c r="C32" s="42" t="s">
        <v>4</v>
      </c>
      <c r="D32" s="44">
        <v>1328</v>
      </c>
      <c r="I32" s="27"/>
    </row>
    <row r="33" spans="1:9" ht="36.75" customHeight="1" x14ac:dyDescent="0.2">
      <c r="A33" s="41">
        <v>22</v>
      </c>
      <c r="B33" s="33" t="s">
        <v>32</v>
      </c>
      <c r="C33" s="42" t="s">
        <v>4</v>
      </c>
      <c r="D33" s="44">
        <v>1214</v>
      </c>
      <c r="I33" s="27"/>
    </row>
    <row r="34" spans="1:9" ht="36.75" customHeight="1" x14ac:dyDescent="0.2">
      <c r="A34" s="41">
        <v>23</v>
      </c>
      <c r="B34" s="33" t="s">
        <v>33</v>
      </c>
      <c r="C34" s="42" t="s">
        <v>4</v>
      </c>
      <c r="D34" s="44">
        <v>985</v>
      </c>
      <c r="I34" s="27"/>
    </row>
    <row r="35" spans="1:9" ht="36.75" customHeight="1" x14ac:dyDescent="0.2">
      <c r="A35" s="41">
        <v>24</v>
      </c>
      <c r="B35" s="33" t="s">
        <v>34</v>
      </c>
      <c r="C35" s="42" t="s">
        <v>4</v>
      </c>
      <c r="D35" s="44">
        <v>1810</v>
      </c>
      <c r="I35" s="27"/>
    </row>
    <row r="36" spans="1:9" ht="36.75" customHeight="1" x14ac:dyDescent="0.2">
      <c r="A36" s="41">
        <v>25</v>
      </c>
      <c r="B36" s="33" t="s">
        <v>35</v>
      </c>
      <c r="C36" s="42" t="s">
        <v>4</v>
      </c>
      <c r="D36" s="44">
        <v>702</v>
      </c>
      <c r="I36" s="27"/>
    </row>
    <row r="37" spans="1:9" ht="36.75" customHeight="1" x14ac:dyDescent="0.2">
      <c r="A37" s="41">
        <v>26</v>
      </c>
      <c r="B37" s="33" t="s">
        <v>36</v>
      </c>
      <c r="C37" s="42" t="s">
        <v>4</v>
      </c>
      <c r="D37" s="44">
        <v>830</v>
      </c>
      <c r="I37" s="27"/>
    </row>
    <row r="38" spans="1:9" ht="36.75" customHeight="1" x14ac:dyDescent="0.2">
      <c r="A38" s="41">
        <v>27</v>
      </c>
      <c r="B38" s="33" t="s">
        <v>37</v>
      </c>
      <c r="C38" s="42" t="s">
        <v>4</v>
      </c>
      <c r="D38" s="44">
        <v>3850</v>
      </c>
      <c r="I38" s="27"/>
    </row>
    <row r="39" spans="1:9" ht="36.75" customHeight="1" x14ac:dyDescent="0.2">
      <c r="A39" s="41">
        <v>28</v>
      </c>
      <c r="B39" s="33" t="s">
        <v>38</v>
      </c>
      <c r="C39" s="42" t="s">
        <v>4</v>
      </c>
      <c r="D39" s="44">
        <v>949</v>
      </c>
      <c r="I39" s="27"/>
    </row>
    <row r="40" spans="1:9" ht="36.75" customHeight="1" x14ac:dyDescent="0.2">
      <c r="A40" s="41">
        <v>29</v>
      </c>
      <c r="B40" s="33" t="s">
        <v>39</v>
      </c>
      <c r="C40" s="42" t="s">
        <v>4</v>
      </c>
      <c r="D40" s="44">
        <v>412.7</v>
      </c>
      <c r="I40" s="27"/>
    </row>
    <row r="41" spans="1:9" ht="36.75" customHeight="1" x14ac:dyDescent="0.2">
      <c r="A41" s="41">
        <v>30</v>
      </c>
      <c r="B41" s="33" t="s">
        <v>40</v>
      </c>
      <c r="C41" s="42" t="s">
        <v>4</v>
      </c>
      <c r="D41" s="44">
        <v>978</v>
      </c>
      <c r="I41" s="27"/>
    </row>
    <row r="42" spans="1:9" ht="36.75" customHeight="1" x14ac:dyDescent="0.2">
      <c r="A42" s="41">
        <v>31</v>
      </c>
      <c r="B42" s="33" t="s">
        <v>41</v>
      </c>
      <c r="C42" s="42" t="s">
        <v>4</v>
      </c>
      <c r="D42" s="44">
        <v>858</v>
      </c>
      <c r="I42" s="27"/>
    </row>
    <row r="43" spans="1:9" ht="36.75" customHeight="1" x14ac:dyDescent="0.2">
      <c r="A43" s="41">
        <v>32</v>
      </c>
      <c r="B43" s="33" t="s">
        <v>42</v>
      </c>
      <c r="C43" s="42" t="s">
        <v>4</v>
      </c>
      <c r="D43" s="44">
        <v>2881</v>
      </c>
      <c r="I43" s="27"/>
    </row>
    <row r="44" spans="1:9" ht="36.75" customHeight="1" x14ac:dyDescent="0.2">
      <c r="A44" s="41">
        <v>33</v>
      </c>
      <c r="B44" s="33" t="s">
        <v>43</v>
      </c>
      <c r="C44" s="42" t="s">
        <v>4</v>
      </c>
      <c r="D44" s="44">
        <v>183</v>
      </c>
      <c r="I44" s="27"/>
    </row>
    <row r="45" spans="1:9" ht="36.75" customHeight="1" thickBot="1" x14ac:dyDescent="0.25">
      <c r="A45" s="53" t="s">
        <v>44</v>
      </c>
      <c r="B45" s="54"/>
      <c r="C45" s="45" t="s">
        <v>4</v>
      </c>
      <c r="D45" s="46">
        <f t="shared" ref="D45" si="0">SUM(D12:D44)</f>
        <v>53895.186999999998</v>
      </c>
    </row>
    <row r="46" spans="1:9" ht="36.75" customHeight="1" thickTop="1" x14ac:dyDescent="0.2">
      <c r="B46" s="21"/>
      <c r="C46" s="22"/>
    </row>
    <row r="47" spans="1:9" ht="36.75" customHeight="1" x14ac:dyDescent="0.2">
      <c r="B47" s="21"/>
      <c r="C47" s="22"/>
    </row>
  </sheetData>
  <mergeCells count="2">
    <mergeCell ref="B2:C2"/>
    <mergeCell ref="A45:B45"/>
  </mergeCells>
  <printOptions horizontalCentered="1" verticalCentered="1"/>
  <pageMargins left="0" right="0" top="0" bottom="0" header="0" footer="0"/>
  <pageSetup paperSize="9" scale="2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39"/>
  <sheetViews>
    <sheetView rightToLeft="1" zoomScale="70" zoomScaleNormal="70" zoomScaleSheetLayoutView="75" workbookViewId="0">
      <selection activeCell="K6" sqref="K6"/>
    </sheetView>
  </sheetViews>
  <sheetFormatPr defaultRowHeight="27.75" x14ac:dyDescent="0.2"/>
  <cols>
    <col min="1" max="1" width="8.85546875" style="24" customWidth="1"/>
    <col min="2" max="2" width="30.7109375" style="23" customWidth="1"/>
    <col min="3" max="3" width="15.7109375" style="23" customWidth="1"/>
    <col min="4" max="4" width="30.28515625" style="23" customWidth="1"/>
    <col min="5" max="16384" width="9.140625" style="23"/>
  </cols>
  <sheetData>
    <row r="1" spans="1:4" ht="27" customHeight="1" thickBot="1" x14ac:dyDescent="0.25">
      <c r="B1" s="25"/>
      <c r="C1" s="26"/>
    </row>
    <row r="2" spans="1:4" ht="90" customHeight="1" thickTop="1" x14ac:dyDescent="0.2">
      <c r="A2" s="47" t="s">
        <v>0</v>
      </c>
      <c r="B2" s="48" t="s">
        <v>48</v>
      </c>
      <c r="C2" s="48" t="s">
        <v>2</v>
      </c>
      <c r="D2" s="49" t="s">
        <v>45</v>
      </c>
    </row>
    <row r="3" spans="1:4" ht="36.75" customHeight="1" x14ac:dyDescent="0.2">
      <c r="A3" s="28">
        <v>1</v>
      </c>
      <c r="B3" s="33" t="s">
        <v>10</v>
      </c>
      <c r="C3" s="29" t="s">
        <v>4</v>
      </c>
      <c r="D3" s="34">
        <v>5294</v>
      </c>
    </row>
    <row r="4" spans="1:4" ht="36.75" customHeight="1" x14ac:dyDescent="0.2">
      <c r="A4" s="28">
        <v>2</v>
      </c>
      <c r="B4" s="33" t="s">
        <v>11</v>
      </c>
      <c r="C4" s="29" t="s">
        <v>4</v>
      </c>
      <c r="D4" s="34">
        <v>4959</v>
      </c>
    </row>
    <row r="5" spans="1:4" ht="36.75" customHeight="1" x14ac:dyDescent="0.2">
      <c r="A5" s="28">
        <v>3</v>
      </c>
      <c r="B5" s="33" t="s">
        <v>12</v>
      </c>
      <c r="C5" s="29" t="s">
        <v>4</v>
      </c>
      <c r="D5" s="34">
        <v>2352</v>
      </c>
    </row>
    <row r="6" spans="1:4" ht="36.75" customHeight="1" x14ac:dyDescent="0.2">
      <c r="A6" s="28">
        <v>4</v>
      </c>
      <c r="B6" s="33" t="s">
        <v>13</v>
      </c>
      <c r="C6" s="29" t="s">
        <v>4</v>
      </c>
      <c r="D6" s="34">
        <v>3288</v>
      </c>
    </row>
    <row r="7" spans="1:4" ht="36.75" customHeight="1" x14ac:dyDescent="0.2">
      <c r="A7" s="28">
        <v>5</v>
      </c>
      <c r="B7" s="33" t="s">
        <v>15</v>
      </c>
      <c r="C7" s="29" t="s">
        <v>4</v>
      </c>
      <c r="D7" s="34">
        <v>3500</v>
      </c>
    </row>
    <row r="8" spans="1:4" ht="36.75" customHeight="1" x14ac:dyDescent="0.2">
      <c r="A8" s="28">
        <v>6</v>
      </c>
      <c r="B8" s="33" t="s">
        <v>14</v>
      </c>
      <c r="C8" s="29" t="s">
        <v>4</v>
      </c>
      <c r="D8" s="34">
        <v>4275</v>
      </c>
    </row>
    <row r="9" spans="1:4" ht="36.75" customHeight="1" x14ac:dyDescent="0.2">
      <c r="A9" s="28">
        <v>7</v>
      </c>
      <c r="B9" s="33" t="s">
        <v>16</v>
      </c>
      <c r="C9" s="29" t="s">
        <v>4</v>
      </c>
      <c r="D9" s="34">
        <v>1320</v>
      </c>
    </row>
    <row r="10" spans="1:4" ht="36.75" customHeight="1" x14ac:dyDescent="0.2">
      <c r="A10" s="28">
        <v>8</v>
      </c>
      <c r="B10" s="33" t="s">
        <v>17</v>
      </c>
      <c r="C10" s="29" t="s">
        <v>4</v>
      </c>
      <c r="D10" s="34">
        <v>1030</v>
      </c>
    </row>
    <row r="11" spans="1:4" ht="36.75" customHeight="1" x14ac:dyDescent="0.2">
      <c r="A11" s="28">
        <v>9</v>
      </c>
      <c r="B11" s="33" t="s">
        <v>18</v>
      </c>
      <c r="C11" s="29" t="s">
        <v>4</v>
      </c>
      <c r="D11" s="34">
        <v>1950</v>
      </c>
    </row>
    <row r="12" spans="1:4" ht="36.75" customHeight="1" x14ac:dyDescent="0.2">
      <c r="A12" s="28">
        <v>10</v>
      </c>
      <c r="B12" s="33" t="s">
        <v>20</v>
      </c>
      <c r="C12" s="29" t="s">
        <v>4</v>
      </c>
      <c r="D12" s="34">
        <v>2240</v>
      </c>
    </row>
    <row r="13" spans="1:4" ht="36.75" customHeight="1" x14ac:dyDescent="0.2">
      <c r="A13" s="28">
        <v>11</v>
      </c>
      <c r="B13" s="33" t="s">
        <v>21</v>
      </c>
      <c r="C13" s="29" t="s">
        <v>4</v>
      </c>
      <c r="D13" s="34">
        <v>4487</v>
      </c>
    </row>
    <row r="14" spans="1:4" ht="36.75" customHeight="1" x14ac:dyDescent="0.2">
      <c r="A14" s="28">
        <v>12</v>
      </c>
      <c r="B14" s="33" t="s">
        <v>19</v>
      </c>
      <c r="C14" s="29" t="s">
        <v>4</v>
      </c>
      <c r="D14" s="34">
        <v>3493</v>
      </c>
    </row>
    <row r="15" spans="1:4" ht="36.75" customHeight="1" x14ac:dyDescent="0.2">
      <c r="A15" s="28">
        <v>13</v>
      </c>
      <c r="B15" s="33" t="s">
        <v>22</v>
      </c>
      <c r="C15" s="29" t="s">
        <v>4</v>
      </c>
      <c r="D15" s="34">
        <v>3379</v>
      </c>
    </row>
    <row r="16" spans="1:4" ht="36.75" customHeight="1" x14ac:dyDescent="0.2">
      <c r="A16" s="28">
        <v>14</v>
      </c>
      <c r="B16" s="33" t="s">
        <v>23</v>
      </c>
      <c r="C16" s="29" t="s">
        <v>4</v>
      </c>
      <c r="D16" s="35">
        <v>3290</v>
      </c>
    </row>
    <row r="17" spans="1:4" ht="36.75" customHeight="1" x14ac:dyDescent="0.2">
      <c r="A17" s="28">
        <v>15</v>
      </c>
      <c r="B17" s="33" t="s">
        <v>24</v>
      </c>
      <c r="C17" s="29" t="s">
        <v>4</v>
      </c>
      <c r="D17" s="35">
        <v>1704</v>
      </c>
    </row>
    <row r="18" spans="1:4" ht="36.75" customHeight="1" x14ac:dyDescent="0.2">
      <c r="A18" s="28">
        <v>16</v>
      </c>
      <c r="B18" s="33" t="s">
        <v>25</v>
      </c>
      <c r="C18" s="29" t="s">
        <v>4</v>
      </c>
      <c r="D18" s="35">
        <v>2743</v>
      </c>
    </row>
    <row r="19" spans="1:4" ht="36.75" customHeight="1" x14ac:dyDescent="0.2">
      <c r="A19" s="28">
        <v>17</v>
      </c>
      <c r="B19" s="33" t="s">
        <v>26</v>
      </c>
      <c r="C19" s="29" t="s">
        <v>4</v>
      </c>
      <c r="D19" s="35">
        <v>1571</v>
      </c>
    </row>
    <row r="20" spans="1:4" ht="36.75" customHeight="1" x14ac:dyDescent="0.2">
      <c r="A20" s="28">
        <v>18</v>
      </c>
      <c r="B20" s="33" t="s">
        <v>27</v>
      </c>
      <c r="C20" s="29" t="s">
        <v>4</v>
      </c>
      <c r="D20" s="35">
        <v>5248</v>
      </c>
    </row>
    <row r="21" spans="1:4" ht="36.75" customHeight="1" x14ac:dyDescent="0.2">
      <c r="A21" s="28">
        <v>19</v>
      </c>
      <c r="B21" s="33" t="s">
        <v>28</v>
      </c>
      <c r="C21" s="29" t="s">
        <v>4</v>
      </c>
      <c r="D21" s="35">
        <v>2168</v>
      </c>
    </row>
    <row r="22" spans="1:4" ht="36.75" customHeight="1" x14ac:dyDescent="0.2">
      <c r="A22" s="28">
        <v>20</v>
      </c>
      <c r="B22" s="33" t="s">
        <v>29</v>
      </c>
      <c r="C22" s="29" t="s">
        <v>4</v>
      </c>
      <c r="D22" s="35">
        <v>234</v>
      </c>
    </row>
    <row r="23" spans="1:4" ht="36.75" customHeight="1" x14ac:dyDescent="0.2">
      <c r="A23" s="28">
        <v>21</v>
      </c>
      <c r="B23" s="33" t="s">
        <v>31</v>
      </c>
      <c r="C23" s="29" t="s">
        <v>4</v>
      </c>
      <c r="D23" s="35">
        <v>3738</v>
      </c>
    </row>
    <row r="24" spans="1:4" ht="36.75" customHeight="1" x14ac:dyDescent="0.2">
      <c r="A24" s="28">
        <v>22</v>
      </c>
      <c r="B24" s="33" t="s">
        <v>46</v>
      </c>
      <c r="C24" s="29" t="s">
        <v>4</v>
      </c>
      <c r="D24" s="34">
        <v>3674</v>
      </c>
    </row>
    <row r="25" spans="1:4" ht="36.75" customHeight="1" x14ac:dyDescent="0.2">
      <c r="A25" s="28">
        <v>23</v>
      </c>
      <c r="B25" s="33" t="s">
        <v>33</v>
      </c>
      <c r="C25" s="29" t="s">
        <v>4</v>
      </c>
      <c r="D25" s="35">
        <v>2425</v>
      </c>
    </row>
    <row r="26" spans="1:4" ht="36.75" customHeight="1" x14ac:dyDescent="0.2">
      <c r="A26" s="28">
        <v>24</v>
      </c>
      <c r="B26" s="33" t="s">
        <v>34</v>
      </c>
      <c r="C26" s="29" t="s">
        <v>4</v>
      </c>
      <c r="D26" s="35">
        <v>3025</v>
      </c>
    </row>
    <row r="27" spans="1:4" ht="36.75" customHeight="1" x14ac:dyDescent="0.2">
      <c r="A27" s="28">
        <v>25</v>
      </c>
      <c r="B27" s="33" t="s">
        <v>35</v>
      </c>
      <c r="C27" s="29" t="s">
        <v>4</v>
      </c>
      <c r="D27" s="35">
        <v>292</v>
      </c>
    </row>
    <row r="28" spans="1:4" ht="36.75" customHeight="1" x14ac:dyDescent="0.2">
      <c r="A28" s="28">
        <v>26</v>
      </c>
      <c r="B28" s="33" t="s">
        <v>36</v>
      </c>
      <c r="C28" s="29" t="s">
        <v>4</v>
      </c>
      <c r="D28" s="35">
        <v>3585</v>
      </c>
    </row>
    <row r="29" spans="1:4" ht="36.75" customHeight="1" x14ac:dyDescent="0.2">
      <c r="A29" s="28">
        <v>27</v>
      </c>
      <c r="B29" s="33" t="s">
        <v>37</v>
      </c>
      <c r="C29" s="29" t="s">
        <v>4</v>
      </c>
      <c r="D29" s="35">
        <v>2273</v>
      </c>
    </row>
    <row r="30" spans="1:4" ht="36.75" customHeight="1" x14ac:dyDescent="0.2">
      <c r="A30" s="28">
        <v>28</v>
      </c>
      <c r="B30" s="33" t="s">
        <v>38</v>
      </c>
      <c r="C30" s="29" t="s">
        <v>4</v>
      </c>
      <c r="D30" s="35">
        <v>1053</v>
      </c>
    </row>
    <row r="31" spans="1:4" ht="36.75" customHeight="1" x14ac:dyDescent="0.2">
      <c r="A31" s="28">
        <v>29</v>
      </c>
      <c r="B31" s="33" t="s">
        <v>39</v>
      </c>
      <c r="C31" s="29" t="s">
        <v>4</v>
      </c>
      <c r="D31" s="35">
        <v>588</v>
      </c>
    </row>
    <row r="32" spans="1:4" ht="36.75" customHeight="1" x14ac:dyDescent="0.2">
      <c r="A32" s="28">
        <v>30</v>
      </c>
      <c r="B32" s="33" t="s">
        <v>40</v>
      </c>
      <c r="C32" s="29" t="s">
        <v>4</v>
      </c>
      <c r="D32" s="35">
        <v>2124</v>
      </c>
    </row>
    <row r="33" spans="1:4" ht="36.75" customHeight="1" x14ac:dyDescent="0.2">
      <c r="A33" s="28">
        <v>31</v>
      </c>
      <c r="B33" s="33" t="s">
        <v>41</v>
      </c>
      <c r="C33" s="29" t="s">
        <v>4</v>
      </c>
      <c r="D33" s="35">
        <v>4800</v>
      </c>
    </row>
    <row r="34" spans="1:4" ht="36.75" customHeight="1" x14ac:dyDescent="0.2">
      <c r="A34" s="28">
        <v>32</v>
      </c>
      <c r="B34" s="33" t="s">
        <v>42</v>
      </c>
      <c r="C34" s="29" t="s">
        <v>4</v>
      </c>
      <c r="D34" s="35">
        <v>3860</v>
      </c>
    </row>
    <row r="35" spans="1:4" ht="36.75" customHeight="1" x14ac:dyDescent="0.2">
      <c r="A35" s="28">
        <v>33</v>
      </c>
      <c r="B35" s="33" t="s">
        <v>43</v>
      </c>
      <c r="C35" s="29" t="s">
        <v>4</v>
      </c>
      <c r="D35" s="35">
        <v>2070</v>
      </c>
    </row>
    <row r="36" spans="1:4" ht="36.75" customHeight="1" thickBot="1" x14ac:dyDescent="0.25">
      <c r="A36" s="50" t="s">
        <v>44</v>
      </c>
      <c r="B36" s="51"/>
      <c r="C36" s="36" t="s">
        <v>4</v>
      </c>
      <c r="D36" s="37">
        <f>SUM(D3:D35)</f>
        <v>92032</v>
      </c>
    </row>
    <row r="37" spans="1:4" ht="36.75" customHeight="1" thickTop="1" x14ac:dyDescent="0.2">
      <c r="B37" s="25"/>
      <c r="C37" s="26"/>
    </row>
    <row r="38" spans="1:4" ht="36.75" customHeight="1" x14ac:dyDescent="0.2">
      <c r="B38" s="25"/>
      <c r="C38" s="26"/>
    </row>
    <row r="39" spans="1:4" ht="36.75" customHeight="1" x14ac:dyDescent="0.2"/>
  </sheetData>
  <mergeCells count="1">
    <mergeCell ref="A36:B36"/>
  </mergeCells>
  <printOptions horizontalCentered="1" verticalCentered="1"/>
  <pageMargins left="0" right="0" top="0" bottom="0" header="0" footer="0"/>
  <pageSetup paperSize="9" scale="2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E38"/>
  <sheetViews>
    <sheetView rightToLeft="1" tabSelected="1" view="pageBreakPreview" zoomScale="55" zoomScaleSheetLayoutView="55" workbookViewId="0">
      <selection activeCell="F17" sqref="F17"/>
    </sheetView>
  </sheetViews>
  <sheetFormatPr defaultColWidth="113.5703125" defaultRowHeight="18.75" x14ac:dyDescent="0.5"/>
  <cols>
    <col min="1" max="1" width="6.42578125" style="55" bestFit="1" customWidth="1"/>
    <col min="2" max="2" width="23.140625" style="55" bestFit="1" customWidth="1"/>
    <col min="3" max="3" width="16.85546875" style="55" customWidth="1"/>
    <col min="4" max="4" width="23.5703125" style="55" customWidth="1"/>
    <col min="5" max="5" width="19.5703125" style="55" customWidth="1"/>
    <col min="6" max="16384" width="113.5703125" style="55"/>
  </cols>
  <sheetData>
    <row r="1" spans="1:5" ht="39.75" thickBot="1" x14ac:dyDescent="0.55000000000000004">
      <c r="A1" s="99" t="s">
        <v>83</v>
      </c>
      <c r="B1" s="99"/>
      <c r="C1" s="99"/>
      <c r="D1" s="99"/>
      <c r="E1" s="99"/>
    </row>
    <row r="2" spans="1:5" ht="32.25" thickBot="1" x14ac:dyDescent="0.55000000000000004">
      <c r="A2" s="98" t="s">
        <v>82</v>
      </c>
      <c r="B2" s="97" t="s">
        <v>48</v>
      </c>
      <c r="C2" s="96" t="s">
        <v>81</v>
      </c>
      <c r="D2" s="95"/>
      <c r="E2" s="94"/>
    </row>
    <row r="3" spans="1:5" ht="28.5" thickBot="1" x14ac:dyDescent="0.55000000000000004">
      <c r="A3" s="93"/>
      <c r="B3" s="92"/>
      <c r="C3" s="91" t="s">
        <v>80</v>
      </c>
      <c r="D3" s="90" t="s">
        <v>79</v>
      </c>
      <c r="E3" s="89" t="s">
        <v>8</v>
      </c>
    </row>
    <row r="4" spans="1:5" ht="31.5" x14ac:dyDescent="0.5">
      <c r="A4" s="88">
        <v>1</v>
      </c>
      <c r="B4" s="87" t="s">
        <v>78</v>
      </c>
      <c r="C4" s="86">
        <v>21118</v>
      </c>
      <c r="D4" s="85">
        <v>18860.52</v>
      </c>
      <c r="E4" s="84">
        <f>IF(OR(D4=0,C4=0),"",ROUND(D4/C4*100,0))</f>
        <v>89</v>
      </c>
    </row>
    <row r="5" spans="1:5" ht="31.5" x14ac:dyDescent="0.5">
      <c r="A5" s="63">
        <v>2</v>
      </c>
      <c r="B5" s="66" t="s">
        <v>77</v>
      </c>
      <c r="C5" s="77">
        <v>53240</v>
      </c>
      <c r="D5" s="76">
        <v>40400.769999999997</v>
      </c>
      <c r="E5" s="75">
        <f>IF(OR(D5=0,C5=0),"",ROUND(D5/C5*100,0))</f>
        <v>76</v>
      </c>
    </row>
    <row r="6" spans="1:5" ht="31.5" x14ac:dyDescent="0.5">
      <c r="A6" s="63">
        <v>3</v>
      </c>
      <c r="B6" s="66" t="s">
        <v>12</v>
      </c>
      <c r="C6" s="77">
        <v>24116</v>
      </c>
      <c r="D6" s="76">
        <v>23148.400000000001</v>
      </c>
      <c r="E6" s="75">
        <f>IF(OR(D6=0,C6=0),"",ROUND(D6/C6*100,0))</f>
        <v>96</v>
      </c>
    </row>
    <row r="7" spans="1:5" ht="31.5" x14ac:dyDescent="0.5">
      <c r="A7" s="63">
        <v>4</v>
      </c>
      <c r="B7" s="66" t="s">
        <v>76</v>
      </c>
      <c r="C7" s="77">
        <v>90270</v>
      </c>
      <c r="D7" s="76">
        <v>80275</v>
      </c>
      <c r="E7" s="75">
        <f>IF(OR(D7=0,C7=0),"",ROUND(D7/C7*100,0))</f>
        <v>89</v>
      </c>
    </row>
    <row r="8" spans="1:5" ht="31.5" x14ac:dyDescent="0.5">
      <c r="A8" s="63">
        <v>5</v>
      </c>
      <c r="B8" s="66" t="s">
        <v>75</v>
      </c>
      <c r="C8" s="77">
        <v>74039</v>
      </c>
      <c r="D8" s="76">
        <v>66670</v>
      </c>
      <c r="E8" s="75">
        <f>IF(OR(D8=0,C8=0),"",ROUND(D8/C8*100,0))</f>
        <v>90</v>
      </c>
    </row>
    <row r="9" spans="1:5" ht="31.5" x14ac:dyDescent="0.5">
      <c r="A9" s="63">
        <v>6</v>
      </c>
      <c r="B9" s="83" t="s">
        <v>15</v>
      </c>
      <c r="C9" s="82">
        <v>49569</v>
      </c>
      <c r="D9" s="81">
        <v>47238</v>
      </c>
      <c r="E9" s="80">
        <f>IF(OR(D9=0,C9=0),"",ROUND(D9/C9*100,0))</f>
        <v>95</v>
      </c>
    </row>
    <row r="10" spans="1:5" ht="31.5" x14ac:dyDescent="0.5">
      <c r="A10" s="63">
        <v>7</v>
      </c>
      <c r="B10" s="79" t="s">
        <v>16</v>
      </c>
      <c r="C10" s="77">
        <v>54674</v>
      </c>
      <c r="D10" s="76">
        <v>45247</v>
      </c>
      <c r="E10" s="75">
        <f>IF(OR(D10=0,C10=0),"",ROUND(D10/C10*100,0))</f>
        <v>83</v>
      </c>
    </row>
    <row r="11" spans="1:5" ht="31.5" x14ac:dyDescent="0.5">
      <c r="A11" s="63">
        <v>8</v>
      </c>
      <c r="B11" s="66" t="s">
        <v>74</v>
      </c>
      <c r="C11" s="77">
        <v>55059</v>
      </c>
      <c r="D11" s="76">
        <v>46054.35</v>
      </c>
      <c r="E11" s="75">
        <f>IF(OR(D11=0,C11=0),"",ROUND(D11/C11*100,0))</f>
        <v>84</v>
      </c>
    </row>
    <row r="12" spans="1:5" ht="31.5" x14ac:dyDescent="0.5">
      <c r="A12" s="63">
        <v>9</v>
      </c>
      <c r="B12" s="66" t="s">
        <v>73</v>
      </c>
      <c r="C12" s="77">
        <v>73633</v>
      </c>
      <c r="D12" s="76">
        <v>70287</v>
      </c>
      <c r="E12" s="75">
        <f>IF(OR(D12=0,C12=0),"",ROUND(D12/C12*100,0))</f>
        <v>95</v>
      </c>
    </row>
    <row r="13" spans="1:5" ht="31.5" x14ac:dyDescent="0.5">
      <c r="A13" s="63">
        <v>10</v>
      </c>
      <c r="B13" s="66" t="s">
        <v>72</v>
      </c>
      <c r="C13" s="77">
        <v>25769</v>
      </c>
      <c r="D13" s="76">
        <v>23822.3</v>
      </c>
      <c r="E13" s="78">
        <f>IF(OR(D13=0,C13=0),"",ROUND(D13/C13*100,1))</f>
        <v>92.4</v>
      </c>
    </row>
    <row r="14" spans="1:5" ht="31.5" x14ac:dyDescent="0.5">
      <c r="A14" s="63">
        <v>11</v>
      </c>
      <c r="B14" s="66" t="s">
        <v>71</v>
      </c>
      <c r="C14" s="77">
        <v>54315</v>
      </c>
      <c r="D14" s="76">
        <v>45382</v>
      </c>
      <c r="E14" s="75">
        <f>IF(OR(D14=0,C14=0),"",ROUND(D14/C14*100,0))</f>
        <v>84</v>
      </c>
    </row>
    <row r="15" spans="1:5" ht="31.5" x14ac:dyDescent="0.5">
      <c r="A15" s="63">
        <v>12</v>
      </c>
      <c r="B15" s="66" t="s">
        <v>70</v>
      </c>
      <c r="C15" s="77">
        <v>77591.75</v>
      </c>
      <c r="D15" s="76">
        <v>58931.71</v>
      </c>
      <c r="E15" s="75">
        <f>IF(OR(D15=0,C15=0),"",ROUND(D15/C15*100,0))</f>
        <v>76</v>
      </c>
    </row>
    <row r="16" spans="1:5" ht="31.5" x14ac:dyDescent="0.5">
      <c r="A16" s="63">
        <v>13</v>
      </c>
      <c r="B16" s="66" t="s">
        <v>69</v>
      </c>
      <c r="C16" s="77">
        <v>53234</v>
      </c>
      <c r="D16" s="76">
        <v>47874.8</v>
      </c>
      <c r="E16" s="75">
        <f>IF(OR(D16=0,C16=0),"",ROUND(D16/C16*100,0))</f>
        <v>90</v>
      </c>
    </row>
    <row r="17" spans="1:5" ht="31.5" x14ac:dyDescent="0.5">
      <c r="A17" s="63">
        <v>14</v>
      </c>
      <c r="B17" s="66" t="s">
        <v>68</v>
      </c>
      <c r="C17" s="77">
        <v>40511</v>
      </c>
      <c r="D17" s="76">
        <v>29650</v>
      </c>
      <c r="E17" s="75">
        <f>IF(OR(D17=0,C17=0),"",ROUND(D17/C17*100,0))</f>
        <v>73</v>
      </c>
    </row>
    <row r="18" spans="1:5" ht="31.5" x14ac:dyDescent="0.5">
      <c r="A18" s="63">
        <v>15</v>
      </c>
      <c r="B18" s="66" t="s">
        <v>23</v>
      </c>
      <c r="C18" s="77">
        <v>59543</v>
      </c>
      <c r="D18" s="76">
        <v>35396</v>
      </c>
      <c r="E18" s="75">
        <f>IF(OR(D18=0,C18=0),"",ROUND(D18/C18*100,0))</f>
        <v>59</v>
      </c>
    </row>
    <row r="19" spans="1:5" ht="31.5" x14ac:dyDescent="0.5">
      <c r="A19" s="63">
        <v>16</v>
      </c>
      <c r="B19" s="66" t="s">
        <v>67</v>
      </c>
      <c r="C19" s="77">
        <v>30868</v>
      </c>
      <c r="D19" s="76">
        <v>28311</v>
      </c>
      <c r="E19" s="75">
        <f>IF(OR(D19=0,C19=0),"",ROUND(D19/C19*100,0))</f>
        <v>92</v>
      </c>
    </row>
    <row r="20" spans="1:5" ht="31.5" x14ac:dyDescent="0.5">
      <c r="A20" s="63">
        <v>17</v>
      </c>
      <c r="B20" s="66" t="s">
        <v>66</v>
      </c>
      <c r="C20" s="77">
        <v>151402</v>
      </c>
      <c r="D20" s="76">
        <v>124327</v>
      </c>
      <c r="E20" s="75">
        <f>IF(OR(D20=0,C20=0),"",ROUND(D20/C20*100,0))</f>
        <v>82</v>
      </c>
    </row>
    <row r="21" spans="1:5" ht="32.25" thickBot="1" x14ac:dyDescent="0.55000000000000004">
      <c r="A21" s="63">
        <v>18</v>
      </c>
      <c r="B21" s="74" t="s">
        <v>65</v>
      </c>
      <c r="C21" s="73">
        <v>214763.1</v>
      </c>
      <c r="D21" s="72">
        <v>212540</v>
      </c>
      <c r="E21" s="71">
        <f>IF(OR(D21=0,C21=0),"",ROUND(D21/C21*100,0))</f>
        <v>99</v>
      </c>
    </row>
    <row r="22" spans="1:5" ht="31.5" x14ac:dyDescent="0.5">
      <c r="A22" s="63">
        <v>19</v>
      </c>
      <c r="B22" s="70" t="s">
        <v>64</v>
      </c>
      <c r="C22" s="69">
        <v>41297</v>
      </c>
      <c r="D22" s="68">
        <v>36950</v>
      </c>
      <c r="E22" s="67">
        <f>IF(OR(D22=0,C22=0),"",ROUND(D22/C22*100,1))</f>
        <v>89.5</v>
      </c>
    </row>
    <row r="23" spans="1:5" ht="31.5" x14ac:dyDescent="0.5">
      <c r="A23" s="63">
        <v>20</v>
      </c>
      <c r="B23" s="66" t="s">
        <v>63</v>
      </c>
      <c r="C23" s="65">
        <v>26057</v>
      </c>
      <c r="D23" s="61">
        <v>26057</v>
      </c>
      <c r="E23" s="64">
        <f>IF(OR(D23=0,C23=0),"",ROUND(D23/C23*100,0))</f>
        <v>100</v>
      </c>
    </row>
    <row r="24" spans="1:5" ht="31.5" x14ac:dyDescent="0.5">
      <c r="A24" s="63">
        <v>21</v>
      </c>
      <c r="B24" s="66" t="s">
        <v>62</v>
      </c>
      <c r="C24" s="65">
        <v>65100</v>
      </c>
      <c r="D24" s="61">
        <v>57584.57</v>
      </c>
      <c r="E24" s="64">
        <f>IF(OR(D24=0,C24=0),"",ROUND(D24/C24*100,0))</f>
        <v>88</v>
      </c>
    </row>
    <row r="25" spans="1:5" ht="31.5" x14ac:dyDescent="0.5">
      <c r="A25" s="63">
        <v>22</v>
      </c>
      <c r="B25" s="66" t="s">
        <v>61</v>
      </c>
      <c r="C25" s="65">
        <v>63565</v>
      </c>
      <c r="D25" s="61">
        <v>60617</v>
      </c>
      <c r="E25" s="64">
        <f>IF(OR(D25=0,C25=0),"",ROUND(D25/C25*100,0))</f>
        <v>95</v>
      </c>
    </row>
    <row r="26" spans="1:5" ht="31.5" x14ac:dyDescent="0.5">
      <c r="A26" s="63">
        <v>23</v>
      </c>
      <c r="B26" s="66" t="s">
        <v>60</v>
      </c>
      <c r="C26" s="65">
        <v>71474</v>
      </c>
      <c r="D26" s="61">
        <v>54688</v>
      </c>
      <c r="E26" s="64">
        <f>IF(OR(D26=0,C26=0),"",ROUND(D26/C26*100,0))</f>
        <v>77</v>
      </c>
    </row>
    <row r="27" spans="1:5" ht="31.5" x14ac:dyDescent="0.5">
      <c r="A27" s="63">
        <v>24</v>
      </c>
      <c r="B27" s="66" t="s">
        <v>59</v>
      </c>
      <c r="C27" s="65">
        <v>124689</v>
      </c>
      <c r="D27" s="61">
        <v>93869</v>
      </c>
      <c r="E27" s="64">
        <f>IF(OR(D27=0,C27=0),"",ROUND(D27/C27*100,0))</f>
        <v>75</v>
      </c>
    </row>
    <row r="28" spans="1:5" ht="31.5" x14ac:dyDescent="0.5">
      <c r="A28" s="63">
        <v>25</v>
      </c>
      <c r="B28" s="66" t="s">
        <v>58</v>
      </c>
      <c r="C28" s="65">
        <v>34692</v>
      </c>
      <c r="D28" s="61">
        <v>28766.2</v>
      </c>
      <c r="E28" s="64">
        <f>IF(OR(D28=0,C28=0),"",ROUND(D28/C28*100,0))</f>
        <v>83</v>
      </c>
    </row>
    <row r="29" spans="1:5" ht="31.5" x14ac:dyDescent="0.5">
      <c r="A29" s="63">
        <v>26</v>
      </c>
      <c r="B29" s="66" t="s">
        <v>57</v>
      </c>
      <c r="C29" s="65">
        <v>71091</v>
      </c>
      <c r="D29" s="61">
        <v>69185</v>
      </c>
      <c r="E29" s="64">
        <f>IF(OR(D29=0,C29=0),"",ROUND(D29/C29*100,0))</f>
        <v>97</v>
      </c>
    </row>
    <row r="30" spans="1:5" ht="31.5" x14ac:dyDescent="0.5">
      <c r="A30" s="63">
        <v>27</v>
      </c>
      <c r="B30" s="66" t="s">
        <v>56</v>
      </c>
      <c r="C30" s="65">
        <v>73518</v>
      </c>
      <c r="D30" s="61">
        <v>49582.81</v>
      </c>
      <c r="E30" s="64">
        <f>IF(OR(D30=0,C30=0),"",ROUND(D30/C30*100,0))</f>
        <v>67</v>
      </c>
    </row>
    <row r="31" spans="1:5" ht="31.5" x14ac:dyDescent="0.5">
      <c r="A31" s="63">
        <v>28</v>
      </c>
      <c r="B31" s="66" t="s">
        <v>55</v>
      </c>
      <c r="C31" s="65">
        <v>29583</v>
      </c>
      <c r="D31" s="61">
        <v>24297</v>
      </c>
      <c r="E31" s="64">
        <f>IF(OR(D31=0,C31=0),"",ROUND(D31/C31*100,0))</f>
        <v>82</v>
      </c>
    </row>
    <row r="32" spans="1:5" ht="31.5" x14ac:dyDescent="0.5">
      <c r="A32" s="63">
        <v>29</v>
      </c>
      <c r="B32" s="66" t="s">
        <v>39</v>
      </c>
      <c r="C32" s="65">
        <v>23418</v>
      </c>
      <c r="D32" s="61">
        <v>22385.7</v>
      </c>
      <c r="E32" s="64">
        <f>IF(OR(D32=0,C32=0),"",ROUND(D32/C32*100,0))</f>
        <v>96</v>
      </c>
    </row>
    <row r="33" spans="1:5" ht="31.5" x14ac:dyDescent="0.5">
      <c r="A33" s="63">
        <v>30</v>
      </c>
      <c r="B33" s="66" t="s">
        <v>54</v>
      </c>
      <c r="C33" s="65">
        <v>23299</v>
      </c>
      <c r="D33" s="61">
        <v>21457</v>
      </c>
      <c r="E33" s="64">
        <f>IF(OR(D33=0,C33=0),"",ROUND(D33/C33*100,0))</f>
        <v>92</v>
      </c>
    </row>
    <row r="34" spans="1:5" ht="31.5" x14ac:dyDescent="0.5">
      <c r="A34" s="63">
        <v>31</v>
      </c>
      <c r="B34" s="66" t="s">
        <v>53</v>
      </c>
      <c r="C34" s="65">
        <v>77547</v>
      </c>
      <c r="D34" s="61">
        <v>70016</v>
      </c>
      <c r="E34" s="64">
        <f>IF(OR(D34=0,C34=0),"",ROUND(D34/C34*100,0))</f>
        <v>90</v>
      </c>
    </row>
    <row r="35" spans="1:5" ht="31.5" x14ac:dyDescent="0.5">
      <c r="A35" s="63">
        <v>32</v>
      </c>
      <c r="B35" s="62" t="s">
        <v>52</v>
      </c>
      <c r="C35" s="60">
        <v>29914</v>
      </c>
      <c r="D35" s="61">
        <v>27544</v>
      </c>
      <c r="E35" s="64">
        <f>IF(OR(D35=0,C35=0),"",ROUND(D35/C35*100,0))</f>
        <v>92</v>
      </c>
    </row>
    <row r="36" spans="1:5" ht="31.5" x14ac:dyDescent="0.5">
      <c r="A36" s="63">
        <v>33</v>
      </c>
      <c r="B36" s="62" t="s">
        <v>51</v>
      </c>
      <c r="C36" s="60">
        <v>35914</v>
      </c>
      <c r="D36" s="61">
        <v>34914</v>
      </c>
      <c r="E36" s="60">
        <f>IF(OR(D36=0,C36=0),"",ROUND(D36/C36*100,0))</f>
        <v>97</v>
      </c>
    </row>
    <row r="37" spans="1:5" ht="31.5" hidden="1" x14ac:dyDescent="0.5">
      <c r="A37" s="63">
        <v>34</v>
      </c>
      <c r="B37" s="62" t="s">
        <v>50</v>
      </c>
      <c r="C37" s="60" t="e">
        <f>#REF!</f>
        <v>#REF!</v>
      </c>
      <c r="D37" s="61" t="e">
        <f>#REF!</f>
        <v>#REF!</v>
      </c>
      <c r="E37" s="60" t="e">
        <f>IF(OR(D37=0,C37=0),"",ROUND(D37/C37*100,0))</f>
        <v>#REF!</v>
      </c>
    </row>
    <row r="38" spans="1:5" ht="32.25" thickBot="1" x14ac:dyDescent="0.55000000000000004">
      <c r="A38" s="59" t="s">
        <v>49</v>
      </c>
      <c r="B38" s="58"/>
      <c r="C38" s="57">
        <f>SUM(C4:C36)</f>
        <v>1994872.85</v>
      </c>
      <c r="D38" s="56">
        <f>SUM(D4:D36)</f>
        <v>1722329.1300000001</v>
      </c>
      <c r="E38" s="56">
        <f>IF(OR(D38=0,C38=0),"",ROUND(D38/C38*100,0))</f>
        <v>86</v>
      </c>
    </row>
  </sheetData>
  <mergeCells count="5">
    <mergeCell ref="A1:E1"/>
    <mergeCell ref="A2:A3"/>
    <mergeCell ref="B2:B3"/>
    <mergeCell ref="C2:E2"/>
    <mergeCell ref="A38:B38"/>
  </mergeCells>
  <printOptions horizontalCentered="1" verticalCentered="1"/>
  <pageMargins left="0" right="0" top="0" bottom="0" header="0" footer="0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24"/>
  <sheetViews>
    <sheetView rightToLeft="1" workbookViewId="0">
      <selection activeCell="B16" sqref="B16:L18"/>
    </sheetView>
  </sheetViews>
  <sheetFormatPr defaultRowHeight="15.75" x14ac:dyDescent="0.4"/>
  <cols>
    <col min="1" max="1" width="9.140625" style="101"/>
    <col min="2" max="2" width="10.5703125" style="101" customWidth="1"/>
    <col min="3" max="3" width="10" style="101" customWidth="1"/>
    <col min="4" max="13" width="9.140625" style="101"/>
    <col min="14" max="14" width="12.42578125" style="101" customWidth="1"/>
    <col min="15" max="16384" width="9.140625" style="101"/>
  </cols>
  <sheetData>
    <row r="3" spans="2:18" ht="19.5" x14ac:dyDescent="0.5">
      <c r="B3" s="100" t="s">
        <v>84</v>
      </c>
      <c r="N3" s="102" t="s">
        <v>85</v>
      </c>
    </row>
    <row r="4" spans="2:18" ht="17.25" customHeight="1" x14ac:dyDescent="0.4">
      <c r="B4" s="103" t="s">
        <v>86</v>
      </c>
      <c r="C4" s="104"/>
      <c r="D4" s="104"/>
      <c r="E4" s="104"/>
      <c r="F4" s="104"/>
      <c r="G4" s="104"/>
      <c r="H4" s="104"/>
      <c r="I4" s="104"/>
      <c r="J4" s="104"/>
      <c r="K4" s="104"/>
      <c r="L4" s="105"/>
      <c r="N4" s="106" t="s">
        <v>87</v>
      </c>
      <c r="O4" s="107"/>
      <c r="P4" s="107"/>
      <c r="Q4" s="107"/>
      <c r="R4" s="108"/>
    </row>
    <row r="5" spans="2:18" x14ac:dyDescent="0.4">
      <c r="B5" s="109"/>
      <c r="C5" s="110"/>
      <c r="D5" s="110"/>
      <c r="E5" s="110"/>
      <c r="F5" s="110"/>
      <c r="G5" s="110"/>
      <c r="H5" s="110"/>
      <c r="I5" s="110"/>
      <c r="J5" s="110"/>
      <c r="K5" s="110"/>
      <c r="L5" s="111"/>
      <c r="N5" s="112"/>
      <c r="O5" s="113"/>
      <c r="P5" s="113"/>
      <c r="Q5" s="113"/>
      <c r="R5" s="114"/>
    </row>
    <row r="6" spans="2:18" x14ac:dyDescent="0.4">
      <c r="B6" s="115"/>
      <c r="C6" s="116"/>
      <c r="D6" s="116"/>
      <c r="E6" s="116"/>
      <c r="F6" s="116"/>
      <c r="G6" s="116"/>
      <c r="H6" s="116"/>
      <c r="I6" s="116"/>
      <c r="J6" s="116"/>
      <c r="K6" s="116"/>
      <c r="L6" s="117"/>
      <c r="N6" s="118"/>
      <c r="O6" s="119"/>
      <c r="P6" s="119"/>
      <c r="Q6" s="119"/>
      <c r="R6" s="120"/>
    </row>
    <row r="8" spans="2:18" x14ac:dyDescent="0.4">
      <c r="N8" s="121" t="s">
        <v>88</v>
      </c>
    </row>
    <row r="9" spans="2:18" ht="19.5" x14ac:dyDescent="0.5">
      <c r="B9" s="122" t="s">
        <v>89</v>
      </c>
      <c r="N9" s="106" t="s">
        <v>90</v>
      </c>
      <c r="O9" s="107"/>
      <c r="P9" s="107"/>
      <c r="Q9" s="107"/>
      <c r="R9" s="108"/>
    </row>
    <row r="10" spans="2:18" x14ac:dyDescent="0.4">
      <c r="B10" s="103" t="s">
        <v>91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5"/>
      <c r="N10" s="112"/>
      <c r="O10" s="113"/>
      <c r="P10" s="113"/>
      <c r="Q10" s="113"/>
      <c r="R10" s="114"/>
    </row>
    <row r="11" spans="2:18" x14ac:dyDescent="0.4">
      <c r="B11" s="109"/>
      <c r="C11" s="110"/>
      <c r="D11" s="110"/>
      <c r="E11" s="110"/>
      <c r="F11" s="110"/>
      <c r="G11" s="110"/>
      <c r="H11" s="110"/>
      <c r="I11" s="110"/>
      <c r="J11" s="110"/>
      <c r="K11" s="110"/>
      <c r="L11" s="111"/>
      <c r="N11" s="118"/>
      <c r="O11" s="119"/>
      <c r="P11" s="119"/>
      <c r="Q11" s="119"/>
      <c r="R11" s="120"/>
    </row>
    <row r="12" spans="2:18" x14ac:dyDescent="0.4">
      <c r="B12" s="115"/>
      <c r="C12" s="116"/>
      <c r="D12" s="116"/>
      <c r="E12" s="116"/>
      <c r="F12" s="116"/>
      <c r="G12" s="116"/>
      <c r="H12" s="116"/>
      <c r="I12" s="116"/>
      <c r="J12" s="116"/>
      <c r="K12" s="116"/>
      <c r="L12" s="117"/>
    </row>
    <row r="13" spans="2:18" x14ac:dyDescent="0.4">
      <c r="N13" s="123" t="s">
        <v>92</v>
      </c>
    </row>
    <row r="14" spans="2:18" x14ac:dyDescent="0.4">
      <c r="N14" s="106" t="s">
        <v>93</v>
      </c>
      <c r="O14" s="107"/>
      <c r="P14" s="107"/>
      <c r="Q14" s="107"/>
      <c r="R14" s="108"/>
    </row>
    <row r="15" spans="2:18" ht="19.5" x14ac:dyDescent="0.5">
      <c r="B15" s="122" t="s">
        <v>94</v>
      </c>
      <c r="N15" s="112"/>
      <c r="O15" s="113"/>
      <c r="P15" s="113"/>
      <c r="Q15" s="113"/>
      <c r="R15" s="114"/>
    </row>
    <row r="16" spans="2:18" x14ac:dyDescent="0.4">
      <c r="B16" s="103" t="s">
        <v>95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5"/>
      <c r="N16" s="118"/>
      <c r="O16" s="119"/>
      <c r="P16" s="119"/>
      <c r="Q16" s="119"/>
      <c r="R16" s="120"/>
    </row>
    <row r="17" spans="2:12" x14ac:dyDescent="0.4"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1"/>
    </row>
    <row r="18" spans="2:12" x14ac:dyDescent="0.4">
      <c r="B18" s="115"/>
      <c r="C18" s="116"/>
      <c r="D18" s="116"/>
      <c r="E18" s="116"/>
      <c r="F18" s="116"/>
      <c r="G18" s="116"/>
      <c r="H18" s="116"/>
      <c r="I18" s="116"/>
      <c r="J18" s="116"/>
      <c r="K18" s="116"/>
      <c r="L18" s="117"/>
    </row>
    <row r="21" spans="2:12" ht="19.5" x14ac:dyDescent="0.5">
      <c r="B21" s="122" t="s">
        <v>96</v>
      </c>
      <c r="C21" s="124"/>
    </row>
    <row r="22" spans="2:12" x14ac:dyDescent="0.4">
      <c r="B22" s="125" t="s">
        <v>97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7"/>
    </row>
    <row r="23" spans="2:12" ht="23.25" customHeight="1" x14ac:dyDescent="0.4">
      <c r="B23" s="128"/>
      <c r="C23" s="129"/>
      <c r="D23" s="129"/>
      <c r="E23" s="129"/>
      <c r="F23" s="129"/>
      <c r="G23" s="129"/>
      <c r="H23" s="129"/>
      <c r="I23" s="129"/>
      <c r="J23" s="129"/>
      <c r="K23" s="129"/>
      <c r="L23" s="130"/>
    </row>
    <row r="24" spans="2:12" x14ac:dyDescent="0.4">
      <c r="B24" s="131"/>
      <c r="C24" s="132"/>
      <c r="D24" s="132"/>
      <c r="E24" s="132"/>
      <c r="F24" s="132"/>
      <c r="G24" s="132"/>
      <c r="H24" s="132"/>
      <c r="I24" s="132"/>
      <c r="J24" s="132"/>
      <c r="K24" s="132"/>
      <c r="L24" s="133"/>
    </row>
  </sheetData>
  <mergeCells count="7">
    <mergeCell ref="B22:L24"/>
    <mergeCell ref="B4:L6"/>
    <mergeCell ref="N4:R6"/>
    <mergeCell ref="N9:R11"/>
    <mergeCell ref="B10:L12"/>
    <mergeCell ref="N14:R16"/>
    <mergeCell ref="B16:L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بیابان</vt:lpstr>
      <vt:lpstr>جنگل</vt:lpstr>
      <vt:lpstr>مرتع</vt:lpstr>
      <vt:lpstr>آبخیزداری</vt:lpstr>
      <vt:lpstr>فراداده ها</vt:lpstr>
      <vt:lpstr>آبخیزداری!Print_Area</vt:lpstr>
      <vt:lpstr>بیابان!Print_Area</vt:lpstr>
      <vt:lpstr>جنگل!Print_Area</vt:lpstr>
      <vt:lpstr>مرتع!Print_Area</vt:lpstr>
      <vt:lpstr>جنگل!Print_Titles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Aminosharie</dc:creator>
  <cp:lastModifiedBy>Aminosharie</cp:lastModifiedBy>
  <dcterms:created xsi:type="dcterms:W3CDTF">2024-03-02T06:50:13Z</dcterms:created>
  <dcterms:modified xsi:type="dcterms:W3CDTF">2024-04-20T07:21:21Z</dcterms:modified>
</cp:coreProperties>
</file>